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<sst xmlns="http://schemas.openxmlformats.org/spreadsheetml/2006/main" count="225" uniqueCount="59">
  <si>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</si>
  <si>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</si>
  <si>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</si>
  <si>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</si>
  <si>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</si>
  <si>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</si>
  <si>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</si>
  <si>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</si>
  <si>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</si>
  <si>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</si>
  <si>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</si>
  <si>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</si>
  <si>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</si>
  <si>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</si>
  <si>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</si>
  <si>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</si>
  <si>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</si>
  <si>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</si>
  <si>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</si>
  <si>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</si>
  <si>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</si>
  <si>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</si>
  <si>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</si>
  <si>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</si>
  <si>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</si>
  <si>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</si>
  <si>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</si>
  <si>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</si>
  <si>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</si>
  <si>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</si>
  <si>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</si>
  <si>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</si>
  <si>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</si>
  <si>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</si>
  <si>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</si>
  <si>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</si>
  <si>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</si>
  <si>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</si>
  <si>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</si>
  <si>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</si>
  <si>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</si>
  <si>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</si>
  <si>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</si>
  <si>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</si>
  <si>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</si>
  <si>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Oregon</t>
  </si>
  <si>
    <t>Chronic Absence Levels Across Oregon Schools SY 15-16 Compared to SY 13-14</t>
  </si>
  <si>
    <t>Chronic Absence Levels Across Oregon Schools</t>
  </si>
  <si>
    <t>Oregon Schools Reporting Zero Students as Chronically Absent</t>
  </si>
  <si>
    <t>SY 15-16 Chronic Absence Levels Across Oregon Schools by Locale</t>
  </si>
  <si>
    <t xml:space="preserve">SY 15-16 Chronic Absence Levels Across Oregon Schools by Concentration of Poverty </t>
  </si>
  <si>
    <t>SY 15-16 Chronic Absence Levels Across Oregon Schools by School Type</t>
  </si>
  <si>
    <t>SY 15-16 Chronic Absence Levels Across 
Oregon Schools</t>
  </si>
  <si>
    <t>SY 13-14 Chronic Absence Levels Across 
Oregon Schools</t>
  </si>
  <si>
    <t xml:space="preserve">SY 13-14 Chronic Absence Levels Across Oregon Schools by Grades Served </t>
  </si>
  <si>
    <t>SY 13-14 Chronic Absence Levels Across Oregon Schools by School Type</t>
  </si>
  <si>
    <t>SY 13-14 Chronic Absence Levels Across Oregon Schools by Concentration of Poverty Level</t>
  </si>
  <si>
    <t>SY 13-14 Chronic Absence Levels Across Oregon Schools by Locale</t>
  </si>
  <si>
    <t>SY 15-16 Chronic Absence Levels Across Oregon Schools by Grades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</si>
</sst>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Oregon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276</c:v>
                </c:pt>
                <c:pt idx="1">
                  <c:v>344</c:v>
                </c:pt>
                <c:pt idx="2">
                  <c:v>401</c:v>
                </c:pt>
                <c:pt idx="3">
                  <c:v>120</c:v>
                </c:pt>
                <c:pt idx="4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275</c:v>
                </c:pt>
                <c:pt idx="1">
                  <c:v>420</c:v>
                </c:pt>
                <c:pt idx="2">
                  <c:v>359</c:v>
                </c:pt>
                <c:pt idx="3">
                  <c:v>51</c:v>
                </c:pt>
                <c:pt idx="4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16906376"/>
        <c:axId val="-2116918504"/>
      </c:barChart>
      <c:catAx>
        <c:axId val="-211690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918504"/>
        <c:crosses val="autoZero"/>
        <c:auto val="1"/>
        <c:lblAlgn val="ctr"/>
        <c:lblOffset val="100"/>
        <c:noMultiLvlLbl val="0"/>
      </c:catAx>
      <c:valAx>
        <c:axId val="-2116918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7.0191860330799296E-3"/>
              <c:y val="0.230873254198955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90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Oregon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0.34297520661157027</c:v>
                </c:pt>
                <c:pt idx="1">
                  <c:v>0.21739130434782608</c:v>
                </c:pt>
                <c:pt idx="2">
                  <c:v>0.14285714285714285</c:v>
                </c:pt>
                <c:pt idx="3">
                  <c:v>6.7796610169491525E-2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0.31404958677685951</c:v>
                </c:pt>
                <c:pt idx="1">
                  <c:v>0.33126293995859213</c:v>
                </c:pt>
                <c:pt idx="2">
                  <c:v>0.26480836236933797</c:v>
                </c:pt>
                <c:pt idx="3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0.23553719008264462</c:v>
                </c:pt>
                <c:pt idx="1">
                  <c:v>0.29192546583850931</c:v>
                </c:pt>
                <c:pt idx="2">
                  <c:v>0.42508710801393729</c:v>
                </c:pt>
                <c:pt idx="3">
                  <c:v>0.44067796610169491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4.5454545454545456E-2</c:v>
                </c:pt>
                <c:pt idx="1">
                  <c:v>6.2111801242236024E-2</c:v>
                </c:pt>
                <c:pt idx="2">
                  <c:v>0.11846689895470383</c:v>
                </c:pt>
                <c:pt idx="3">
                  <c:v>0.32203389830508472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6.1983471074380167E-2</c:v>
                </c:pt>
                <c:pt idx="1">
                  <c:v>9.7308488612836433E-2</c:v>
                </c:pt>
                <c:pt idx="2">
                  <c:v>4.878048780487805E-2</c:v>
                </c:pt>
                <c:pt idx="3">
                  <c:v>8.4745762711864403E-2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468600"/>
        <c:axId val="-2117051544"/>
      </c:barChart>
      <c:catAx>
        <c:axId val="213846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7051544"/>
        <c:crosses val="autoZero"/>
        <c:auto val="1"/>
        <c:lblAlgn val="ctr"/>
        <c:lblOffset val="100"/>
        <c:noMultiLvlLbl val="0"/>
      </c:catAx>
      <c:valAx>
        <c:axId val="-2117051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31534185028024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4686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0.29498525073746312</c:v>
                </c:pt>
                <c:pt idx="1">
                  <c:v>0.1717557251908397</c:v>
                </c:pt>
                <c:pt idx="2">
                  <c:v>0.18688524590163935</c:v>
                </c:pt>
                <c:pt idx="3">
                  <c:v>0.17365269461077845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0.25368731563421831</c:v>
                </c:pt>
                <c:pt idx="1">
                  <c:v>0.27480916030534353</c:v>
                </c:pt>
                <c:pt idx="2">
                  <c:v>0.33114754098360655</c:v>
                </c:pt>
                <c:pt idx="3">
                  <c:v>0.24251497005988024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0.35988200589970504</c:v>
                </c:pt>
                <c:pt idx="1">
                  <c:v>0.36259541984732824</c:v>
                </c:pt>
                <c:pt idx="2">
                  <c:v>0.26557377049180325</c:v>
                </c:pt>
                <c:pt idx="3">
                  <c:v>0.27844311377245506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6.7846607669616518E-2</c:v>
                </c:pt>
                <c:pt idx="1">
                  <c:v>0.13740458015267176</c:v>
                </c:pt>
                <c:pt idx="2">
                  <c:v>7.8688524590163941E-2</c:v>
                </c:pt>
                <c:pt idx="3">
                  <c:v>0.10778443113772455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2.359882005899705E-2</c:v>
                </c:pt>
                <c:pt idx="1">
                  <c:v>5.3435114503816793E-2</c:v>
                </c:pt>
                <c:pt idx="2">
                  <c:v>0.13770491803278689</c:v>
                </c:pt>
                <c:pt idx="3">
                  <c:v>0.19760479041916168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40808"/>
        <c:axId val="2138624008"/>
      </c:barChart>
      <c:catAx>
        <c:axId val="2138640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4008"/>
        <c:crosses val="autoZero"/>
        <c:auto val="1"/>
        <c:lblAlgn val="ctr"/>
        <c:lblOffset val="100"/>
        <c:noMultiLvlLbl val="0"/>
      </c:catAx>
      <c:valAx>
        <c:axId val="2138624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152889539136803E-3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40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Oregon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0.21247113163972287</c:v>
                </c:pt>
                <c:pt idx="1">
                  <c:v>0.26481909160892997</c:v>
                </c:pt>
                <c:pt idx="2">
                  <c:v>0.30869899923017707</c:v>
                </c:pt>
                <c:pt idx="3">
                  <c:v>9.237875288683603E-2</c:v>
                </c:pt>
                <c:pt idx="4">
                  <c:v>0.1216320246343341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0.21585557299843014</c:v>
                </c:pt>
                <c:pt idx="1">
                  <c:v>0.32967032967032966</c:v>
                </c:pt>
                <c:pt idx="2">
                  <c:v>0.28178963893249609</c:v>
                </c:pt>
                <c:pt idx="3">
                  <c:v>4.0031397174254316E-2</c:v>
                </c:pt>
                <c:pt idx="4">
                  <c:v>0.1326530612244898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984136"/>
        <c:axId val="-2116981064"/>
      </c:barChart>
      <c:catAx>
        <c:axId val="-211698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981064"/>
        <c:crosses val="autoZero"/>
        <c:auto val="1"/>
        <c:lblAlgn val="ctr"/>
        <c:lblOffset val="100"/>
        <c:noMultiLvlLbl val="0"/>
      </c:catAx>
      <c:valAx>
        <c:axId val="-2116981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0142625916783403E-3"/>
              <c:y val="0.2229685125896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6984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8.615384615384615E-2</c:v>
                </c:pt>
                <c:pt idx="1">
                  <c:v>0.10596546310832025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17016824"/>
        <c:axId val="-2117026120"/>
      </c:barChart>
      <c:catAx>
        <c:axId val="-211701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026120"/>
        <c:crosses val="autoZero"/>
        <c:auto val="1"/>
        <c:lblAlgn val="ctr"/>
        <c:lblOffset val="100"/>
        <c:noMultiLvlLbl val="0"/>
      </c:catAx>
      <c:valAx>
        <c:axId val="-211702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2385849825072E-2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01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4178079178149"/>
          <c:y val="5.89123720800356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0.11347517730496454</c:v>
                </c:pt>
                <c:pt idx="1">
                  <c:v>0.15270935960591134</c:v>
                </c:pt>
                <c:pt idx="2">
                  <c:v>0.55823293172690758</c:v>
                </c:pt>
                <c:pt idx="3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0.34893617021276596</c:v>
                </c:pt>
                <c:pt idx="1">
                  <c:v>0.44334975369458129</c:v>
                </c:pt>
                <c:pt idx="2">
                  <c:v>0.24899598393574296</c:v>
                </c:pt>
                <c:pt idx="3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0.36453900709219861</c:v>
                </c:pt>
                <c:pt idx="1">
                  <c:v>0.30049261083743845</c:v>
                </c:pt>
                <c:pt idx="2">
                  <c:v>8.8353413654618476E-2</c:v>
                </c:pt>
                <c:pt idx="3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4.5390070921985819E-2</c:v>
                </c:pt>
                <c:pt idx="1">
                  <c:v>2.9556650246305417E-2</c:v>
                </c:pt>
                <c:pt idx="2">
                  <c:v>1.6064257028112448E-2</c:v>
                </c:pt>
                <c:pt idx="3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0.1276595744680851</c:v>
                </c:pt>
                <c:pt idx="1">
                  <c:v>7.3891625615763554E-2</c:v>
                </c:pt>
                <c:pt idx="2">
                  <c:v>8.8353413654618476E-2</c:v>
                </c:pt>
                <c:pt idx="3">
                  <c:v>0.26923076923076922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828968"/>
        <c:axId val="2139056664"/>
      </c:barChart>
      <c:catAx>
        <c:axId val="213882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056664"/>
        <c:crosses val="autoZero"/>
        <c:auto val="1"/>
        <c:lblAlgn val="ctr"/>
        <c:lblOffset val="100"/>
        <c:noMultiLvlLbl val="0"/>
      </c:catAx>
      <c:valAx>
        <c:axId val="2139056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7916725899823301E-2"/>
              <c:y val="0.342897226041008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828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0.20016611295681064</c:v>
                </c:pt>
                <c:pt idx="1">
                  <c:v>1</c:v>
                </c:pt>
                <c:pt idx="2">
                  <c:v>0</c:v>
                </c:pt>
                <c:pt idx="3">
                  <c:v>0.74193548387096775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0.34219269102990035</c:v>
                </c:pt>
                <c:pt idx="1">
                  <c:v>0</c:v>
                </c:pt>
                <c:pt idx="2">
                  <c:v>0</c:v>
                </c:pt>
                <c:pt idx="3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0.29401993355481726</c:v>
                </c:pt>
                <c:pt idx="1">
                  <c:v>0</c:v>
                </c:pt>
                <c:pt idx="2">
                  <c:v>0</c:v>
                </c:pt>
                <c:pt idx="3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4.2358803986710963E-2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0.1212624584717608</c:v>
                </c:pt>
                <c:pt idx="1">
                  <c:v>0</c:v>
                </c:pt>
                <c:pt idx="2">
                  <c:v>0</c:v>
                </c:pt>
                <c:pt idx="3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294824"/>
        <c:axId val="2139033864"/>
      </c:barChart>
      <c:catAx>
        <c:axId val="2138294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033864"/>
        <c:crosses val="autoZero"/>
        <c:auto val="1"/>
        <c:lblAlgn val="ctr"/>
        <c:lblOffset val="100"/>
        <c:noMultiLvlLbl val="0"/>
      </c:catAx>
      <c:valAx>
        <c:axId val="2139033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0732669223263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294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Oregon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0.26190476190476192</c:v>
                </c:pt>
                <c:pt idx="1">
                  <c:v>0.26954732510288065</c:v>
                </c:pt>
                <c:pt idx="2">
                  <c:v>0.18437500000000001</c:v>
                </c:pt>
                <c:pt idx="3">
                  <c:v>2.4590163934426229E-2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0.39523809523809522</c:v>
                </c:pt>
                <c:pt idx="1">
                  <c:v>0.36831275720164608</c:v>
                </c:pt>
                <c:pt idx="2">
                  <c:v>0.36249999999999999</c:v>
                </c:pt>
                <c:pt idx="3">
                  <c:v>0.19672131147540983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0.20476190476190476</c:v>
                </c:pt>
                <c:pt idx="1">
                  <c:v>0.24691358024691357</c:v>
                </c:pt>
                <c:pt idx="2">
                  <c:v>0.32187500000000002</c:v>
                </c:pt>
                <c:pt idx="3">
                  <c:v>0.57377049180327866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1.9047619047619049E-2</c:v>
                </c:pt>
                <c:pt idx="1">
                  <c:v>1.646090534979424E-2</c:v>
                </c:pt>
                <c:pt idx="2">
                  <c:v>4.0625000000000001E-2</c:v>
                </c:pt>
                <c:pt idx="3">
                  <c:v>0.16393442622950818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0.11904761904761904</c:v>
                </c:pt>
                <c:pt idx="1">
                  <c:v>9.8765432098765427E-2</c:v>
                </c:pt>
                <c:pt idx="2">
                  <c:v>9.0624999999999997E-2</c:v>
                </c:pt>
                <c:pt idx="3">
                  <c:v>4.0983606557377046E-2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-2121844872"/>
        <c:axId val="-2114267896"/>
      </c:barChart>
      <c:catAx>
        <c:axId val="-2121844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267896"/>
        <c:crosses val="autoZero"/>
        <c:auto val="1"/>
        <c:lblAlgn val="ctr"/>
        <c:lblOffset val="100"/>
        <c:noMultiLvlLbl val="0"/>
      </c:catAx>
      <c:valAx>
        <c:axId val="-2114267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152499087924E-2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844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0.19941348973607037</c:v>
                </c:pt>
                <c:pt idx="1">
                  <c:v>0.18846153846153846</c:v>
                </c:pt>
                <c:pt idx="2">
                  <c:v>0.27424749163879597</c:v>
                </c:pt>
                <c:pt idx="3">
                  <c:v>0.19642857142857142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0.40762463343108507</c:v>
                </c:pt>
                <c:pt idx="1">
                  <c:v>0.31153846153846154</c:v>
                </c:pt>
                <c:pt idx="2">
                  <c:v>0.3511705685618729</c:v>
                </c:pt>
                <c:pt idx="3">
                  <c:v>0.27083333333333331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0.2756598240469208</c:v>
                </c:pt>
                <c:pt idx="1">
                  <c:v>0.3576923076923077</c:v>
                </c:pt>
                <c:pt idx="2">
                  <c:v>0.25083612040133779</c:v>
                </c:pt>
                <c:pt idx="3">
                  <c:v>0.27976190476190477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1.7595307917888565E-2</c:v>
                </c:pt>
                <c:pt idx="1">
                  <c:v>6.9230769230769235E-2</c:v>
                </c:pt>
                <c:pt idx="2">
                  <c:v>2.3411371237458192E-2</c:v>
                </c:pt>
                <c:pt idx="3">
                  <c:v>5.9523809523809521E-2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9.9706744868035185E-2</c:v>
                </c:pt>
                <c:pt idx="1">
                  <c:v>7.3076923076923081E-2</c:v>
                </c:pt>
                <c:pt idx="2">
                  <c:v>0.10033444816053512</c:v>
                </c:pt>
                <c:pt idx="3">
                  <c:v>0.19345238095238096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2236968"/>
        <c:axId val="-2122261176"/>
      </c:barChart>
      <c:catAx>
        <c:axId val="2132236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261176"/>
        <c:crosses val="autoZero"/>
        <c:auto val="1"/>
        <c:lblAlgn val="ctr"/>
        <c:lblOffset val="100"/>
        <c:noMultiLvlLbl val="0"/>
      </c:catAx>
      <c:valAx>
        <c:axId val="-2122261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675201170446E-2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236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3151435286270199"/>
          <c:y val="7.03518425316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0.14509246088193456</c:v>
                </c:pt>
                <c:pt idx="1">
                  <c:v>0.15609756097560976</c:v>
                </c:pt>
                <c:pt idx="2">
                  <c:v>0.43724696356275305</c:v>
                </c:pt>
                <c:pt idx="3">
                  <c:v>0.21176470588235294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0.27311522048364156</c:v>
                </c:pt>
                <c:pt idx="1">
                  <c:v>0.37073170731707317</c:v>
                </c:pt>
                <c:pt idx="2">
                  <c:v>0.23886639676113361</c:v>
                </c:pt>
                <c:pt idx="3">
                  <c:v>0.15294117647058825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0.38975817923186346</c:v>
                </c:pt>
                <c:pt idx="1">
                  <c:v>0.32195121951219513</c:v>
                </c:pt>
                <c:pt idx="2">
                  <c:v>0.13360323886639677</c:v>
                </c:pt>
                <c:pt idx="3">
                  <c:v>0.21176470588235294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0.112375533428165</c:v>
                </c:pt>
                <c:pt idx="1">
                  <c:v>7.8048780487804878E-2</c:v>
                </c:pt>
                <c:pt idx="2">
                  <c:v>6.4777327935222673E-2</c:v>
                </c:pt>
                <c:pt idx="3">
                  <c:v>9.4117647058823528E-2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7.9658605974395447E-2</c:v>
                </c:pt>
                <c:pt idx="1">
                  <c:v>7.3170731707317069E-2</c:v>
                </c:pt>
                <c:pt idx="2">
                  <c:v>0.12550607287449392</c:v>
                </c:pt>
                <c:pt idx="3">
                  <c:v>0.32941176470588235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21704"/>
        <c:axId val="2138539128"/>
      </c:barChart>
      <c:catAx>
        <c:axId val="213862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39128"/>
        <c:crosses val="autoZero"/>
        <c:auto val="1"/>
        <c:lblAlgn val="ctr"/>
        <c:lblOffset val="100"/>
        <c:noMultiLvlLbl val="0"/>
      </c:catAx>
      <c:valAx>
        <c:axId val="2138539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383360031078802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21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Oregon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0.1948376353039134</c:v>
                </c:pt>
                <c:pt idx="1">
                  <c:v>0</c:v>
                </c:pt>
                <c:pt idx="2">
                  <c:v>0</c:v>
                </c:pt>
                <c:pt idx="3">
                  <c:v>0.68421052631578949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0.279766860949209</c:v>
                </c:pt>
                <c:pt idx="1">
                  <c:v>0</c:v>
                </c:pt>
                <c:pt idx="2">
                  <c:v>0</c:v>
                </c:pt>
                <c:pt idx="3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0.32056619483763532</c:v>
                </c:pt>
                <c:pt idx="1">
                  <c:v>1</c:v>
                </c:pt>
                <c:pt idx="2">
                  <c:v>0</c:v>
                </c:pt>
                <c:pt idx="3">
                  <c:v>0.13157894736842105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9.9084096586178186E-2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0.10574521232306411</c:v>
                </c:pt>
                <c:pt idx="1">
                  <c:v>0</c:v>
                </c:pt>
                <c:pt idx="2">
                  <c:v>0</c:v>
                </c:pt>
                <c:pt idx="3">
                  <c:v>7.8947368421052627E-2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611768"/>
        <c:axId val="2138524088"/>
      </c:barChart>
      <c:catAx>
        <c:axId val="2138611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24088"/>
        <c:crosses val="autoZero"/>
        <c:auto val="1"/>
        <c:lblAlgn val="ctr"/>
        <c:lblOffset val="100"/>
        <c:noMultiLvlLbl val="0"/>
      </c:catAx>
      <c:valAx>
        <c:axId val="2138524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611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zoomScale="75" zoomScaleNormal="75" zoomScalePageLayoutView="75" workbookViewId="0">
      <selection activeCell="E48" sqref="E4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276</v>
      </c>
      <c r="C15" s="53">
        <v>275</v>
      </c>
      <c r="D15" s="54">
        <f t="shared" ref="D15:D20" si="0">C15-B15</f>
        <v>-1</v>
      </c>
      <c r="F15" s="1"/>
    </row>
    <row r="16" spans="1:6" ht="15.75" x14ac:dyDescent="0.25">
      <c r="A16" s="52" t="s">
        <v>14</v>
      </c>
      <c r="B16" s="53">
        <v>344</v>
      </c>
      <c r="C16" s="53">
        <v>420</v>
      </c>
      <c r="D16" s="54">
        <f t="shared" si="0"/>
        <v>76</v>
      </c>
      <c r="F16" s="1"/>
    </row>
    <row r="17" spans="1:6" ht="15.75" x14ac:dyDescent="0.25">
      <c r="A17" s="52" t="s">
        <v>15</v>
      </c>
      <c r="B17" s="53">
        <v>401</v>
      </c>
      <c r="C17" s="53">
        <v>359</v>
      </c>
      <c r="D17" s="54">
        <f t="shared" si="0"/>
        <v>-42</v>
      </c>
      <c r="F17" s="1"/>
    </row>
    <row r="18" spans="1:6" ht="15.75" x14ac:dyDescent="0.25">
      <c r="A18" s="52" t="s">
        <v>16</v>
      </c>
      <c r="B18" s="53">
        <v>120</v>
      </c>
      <c r="C18" s="53">
        <v>51</v>
      </c>
      <c r="D18" s="54">
        <f t="shared" si="0"/>
        <v>-69</v>
      </c>
      <c r="F18" s="1"/>
    </row>
    <row r="19" spans="1:6" ht="15.75" x14ac:dyDescent="0.25">
      <c r="A19" s="52" t="s">
        <v>17</v>
      </c>
      <c r="B19" s="53">
        <v>158</v>
      </c>
      <c r="C19" s="53">
        <v>169</v>
      </c>
      <c r="D19" s="54">
        <f t="shared" si="0"/>
        <v>11</v>
      </c>
      <c r="F19" s="1"/>
    </row>
    <row r="20" spans="1:6" ht="15.75" x14ac:dyDescent="0.25">
      <c r="A20" s="55" t="s">
        <v>0</v>
      </c>
      <c r="B20" s="65">
        <f>SUM(B15:B19)</f>
        <v>1299</v>
      </c>
      <c r="C20" s="65">
        <f>SUM(C15:C19)</f>
        <v>1274</v>
      </c>
      <c r="D20" s="55">
        <f t="shared" si="0"/>
        <v>-25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0.21247113163972287</v>
      </c>
      <c r="C32" s="56">
        <f>C15/C20</f>
        <v>0.21585557299843014</v>
      </c>
      <c r="D32" s="57">
        <f>C32-B32</f>
        <v>3.3844413587072741E-3</v>
      </c>
    </row>
    <row r="33" spans="1:6" ht="15.75" x14ac:dyDescent="0.25">
      <c r="A33" s="52" t="s">
        <v>14</v>
      </c>
      <c r="B33" s="56">
        <f>B16/B20</f>
        <v>0.26481909160892997</v>
      </c>
      <c r="C33" s="56">
        <f>C16/C20</f>
        <v>0.32967032967032966</v>
      </c>
      <c r="D33" s="57">
        <f>C33-B33</f>
        <v>6.4851238061399696E-2</v>
      </c>
    </row>
    <row r="34" spans="1:6" ht="15.75" x14ac:dyDescent="0.25">
      <c r="A34" s="52" t="s">
        <v>15</v>
      </c>
      <c r="B34" s="56">
        <f>B17/B20</f>
        <v>0.30869899923017707</v>
      </c>
      <c r="C34" s="56">
        <f>C17/C20</f>
        <v>0.28178963893249609</v>
      </c>
      <c r="D34" s="57">
        <f>C34-B34</f>
        <v>-2.6909360297680984E-2</v>
      </c>
    </row>
    <row r="35" spans="1:6" ht="15.75" x14ac:dyDescent="0.25">
      <c r="A35" s="52" t="s">
        <v>16</v>
      </c>
      <c r="B35" s="56">
        <f>B18/B20</f>
        <v>9.237875288683603E-2</v>
      </c>
      <c r="C35" s="56">
        <f>C18/C20</f>
        <v>4.0031397174254316E-2</v>
      </c>
      <c r="D35" s="57">
        <f>C35-B35</f>
        <v>-5.2347355712581714E-2</v>
      </c>
    </row>
    <row r="36" spans="1:6" ht="15.75" x14ac:dyDescent="0.25">
      <c r="A36" s="52" t="s">
        <v>17</v>
      </c>
      <c r="B36" s="56">
        <f>B19/B20</f>
        <v>0.1216320246343341</v>
      </c>
      <c r="C36" s="56">
        <f>C19/C20</f>
        <v>0.1326530612244898</v>
      </c>
      <c r="D36" s="57">
        <f>C36-B36</f>
        <v>1.10210365901557E-2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1300</v>
      </c>
      <c r="C49" s="59">
        <v>1274</v>
      </c>
    </row>
    <row r="50" spans="1:3" s="60" customFormat="1" ht="31.5" x14ac:dyDescent="0.25">
      <c r="A50" s="58" t="s">
        <v>36</v>
      </c>
      <c r="B50" s="59">
        <v>112</v>
      </c>
      <c r="C50" s="59">
        <v>135</v>
      </c>
    </row>
    <row r="51" spans="1:3" s="60" customFormat="1" ht="31.5" x14ac:dyDescent="0.25">
      <c r="A51" s="58" t="s">
        <v>38</v>
      </c>
      <c r="B51" s="61">
        <f>B50/B49</f>
        <v>8.615384615384615E-2</v>
      </c>
      <c r="C51" s="61">
        <f>C50/C49</f>
        <v>0.10596546310832025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21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52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275</v>
      </c>
      <c r="C10" s="29">
        <v>153367</v>
      </c>
      <c r="D10" s="29">
        <v>59271</v>
      </c>
      <c r="E10" s="31">
        <f>C10/C15</f>
        <v>0.26744196184905983</v>
      </c>
      <c r="F10" s="31">
        <f>D10/D15</f>
        <v>0.44120471344881235</v>
      </c>
    </row>
    <row r="11" spans="1:6" x14ac:dyDescent="0.25">
      <c r="A11" s="6" t="s">
        <v>14</v>
      </c>
      <c r="B11" s="29">
        <v>420</v>
      </c>
      <c r="C11" s="29">
        <v>202137</v>
      </c>
      <c r="D11" s="29">
        <v>49577</v>
      </c>
      <c r="E11" s="31">
        <f>C11/C15</f>
        <v>0.35248727459155754</v>
      </c>
      <c r="F11" s="31">
        <f>D11/D15</f>
        <v>0.36904398573757435</v>
      </c>
    </row>
    <row r="12" spans="1:6" x14ac:dyDescent="0.25">
      <c r="A12" s="6" t="s">
        <v>15</v>
      </c>
      <c r="B12" s="29">
        <v>359</v>
      </c>
      <c r="C12" s="29">
        <v>149895</v>
      </c>
      <c r="D12" s="29">
        <v>23488</v>
      </c>
      <c r="E12" s="31">
        <f>C12/C15</f>
        <v>0.2613874749546175</v>
      </c>
      <c r="F12" s="31">
        <f>D12/D15</f>
        <v>0.17484125979797377</v>
      </c>
    </row>
    <row r="13" spans="1:6" x14ac:dyDescent="0.25">
      <c r="A13" s="6" t="s">
        <v>16</v>
      </c>
      <c r="B13" s="29">
        <v>51</v>
      </c>
      <c r="C13" s="29">
        <v>21922</v>
      </c>
      <c r="D13" s="29">
        <v>1794</v>
      </c>
      <c r="E13" s="31">
        <f>C13/C15</f>
        <v>3.8227667540312385E-2</v>
      </c>
      <c r="F13" s="31">
        <f>D13/D15</f>
        <v>1.3354275377961723E-2</v>
      </c>
    </row>
    <row r="14" spans="1:6" x14ac:dyDescent="0.25">
      <c r="A14" s="6" t="s">
        <v>17</v>
      </c>
      <c r="B14" s="30">
        <v>169</v>
      </c>
      <c r="C14" s="30">
        <v>46138</v>
      </c>
      <c r="D14" s="30">
        <v>209</v>
      </c>
      <c r="E14" s="31">
        <f>C14/C15</f>
        <v>8.045562106445274E-2</v>
      </c>
      <c r="F14" s="31">
        <f>D14/D15</f>
        <v>1.555765637677815E-3</v>
      </c>
    </row>
    <row r="15" spans="1:6" x14ac:dyDescent="0.25">
      <c r="A15" s="4" t="s">
        <v>0</v>
      </c>
      <c r="B15" s="63">
        <f>SUM(B10:B14)</f>
        <v>1274</v>
      </c>
      <c r="C15" s="63">
        <f>SUM(C10:C14)</f>
        <v>573459</v>
      </c>
      <c r="D15" s="63">
        <f>SUM(D10:D14)</f>
        <v>134339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80</v>
      </c>
      <c r="C29" s="9">
        <v>31</v>
      </c>
      <c r="D29" s="18">
        <v>139</v>
      </c>
      <c r="E29" s="3">
        <v>15</v>
      </c>
      <c r="F29" s="21">
        <f>SUM(B29:E29)</f>
        <v>265</v>
      </c>
      <c r="G29" s="15"/>
    </row>
    <row r="30" spans="1:7" x14ac:dyDescent="0.25">
      <c r="A30" s="6" t="s">
        <v>14</v>
      </c>
      <c r="B30" s="9">
        <v>246</v>
      </c>
      <c r="C30" s="9">
        <v>90</v>
      </c>
      <c r="D30" s="18">
        <v>62</v>
      </c>
      <c r="E30" s="3">
        <v>18</v>
      </c>
      <c r="F30" s="21">
        <f>SUM(B30:E30)</f>
        <v>416</v>
      </c>
      <c r="G30" s="15"/>
    </row>
    <row r="31" spans="1:7" x14ac:dyDescent="0.25">
      <c r="A31" s="6" t="s">
        <v>15</v>
      </c>
      <c r="B31" s="9">
        <v>257</v>
      </c>
      <c r="C31" s="9">
        <v>61</v>
      </c>
      <c r="D31" s="18">
        <v>22</v>
      </c>
      <c r="E31" s="3">
        <v>15</v>
      </c>
      <c r="F31" s="21">
        <f>SUM(B31:E31)</f>
        <v>355</v>
      </c>
      <c r="G31" s="15"/>
    </row>
    <row r="32" spans="1:7" x14ac:dyDescent="0.25">
      <c r="A32" s="6" t="s">
        <v>16</v>
      </c>
      <c r="B32" s="9">
        <v>32</v>
      </c>
      <c r="C32" s="9">
        <v>6</v>
      </c>
      <c r="D32" s="18">
        <v>4</v>
      </c>
      <c r="E32" s="3">
        <v>9</v>
      </c>
      <c r="F32" s="21">
        <f>SUM(B32:E32)</f>
        <v>51</v>
      </c>
      <c r="G32" s="15"/>
    </row>
    <row r="33" spans="1:9" x14ac:dyDescent="0.25">
      <c r="A33" s="6" t="s">
        <v>17</v>
      </c>
      <c r="B33" s="9">
        <v>90</v>
      </c>
      <c r="C33" s="9">
        <v>15</v>
      </c>
      <c r="D33" s="18">
        <v>22</v>
      </c>
      <c r="E33" s="3">
        <v>21</v>
      </c>
      <c r="F33" s="21">
        <f>SUM(B33:E33)</f>
        <v>148</v>
      </c>
      <c r="G33" s="15"/>
    </row>
    <row r="34" spans="1:9" x14ac:dyDescent="0.25">
      <c r="A34" s="8" t="s">
        <v>0</v>
      </c>
      <c r="B34" s="63">
        <f>SUM(B29:B33)</f>
        <v>705</v>
      </c>
      <c r="C34" s="63">
        <f>SUM(C29:C33)</f>
        <v>203</v>
      </c>
      <c r="D34" s="63">
        <f>SUM(D29:D33)</f>
        <v>249</v>
      </c>
      <c r="E34" s="63">
        <f>SUM(E29:E33)</f>
        <v>78</v>
      </c>
      <c r="F34" s="22">
        <f>SUM(F29:F33)</f>
        <v>1235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0.11347517730496454</v>
      </c>
      <c r="C36" s="5">
        <f>C29/C34</f>
        <v>0.15270935960591134</v>
      </c>
      <c r="D36" s="5">
        <f>D29/D34</f>
        <v>0.55823293172690758</v>
      </c>
      <c r="E36" s="5">
        <f>E29/E34</f>
        <v>0.19230769230769232</v>
      </c>
      <c r="G36" s="68"/>
      <c r="H36" s="68"/>
    </row>
    <row r="37" spans="1:9" x14ac:dyDescent="0.25">
      <c r="A37" s="6" t="s">
        <v>14</v>
      </c>
      <c r="B37" s="5">
        <f>B30/B34</f>
        <v>0.34893617021276596</v>
      </c>
      <c r="C37" s="5">
        <f>C30/C34</f>
        <v>0.44334975369458129</v>
      </c>
      <c r="D37" s="5">
        <f>D30/D34</f>
        <v>0.24899598393574296</v>
      </c>
      <c r="E37" s="5">
        <f>E30/E34</f>
        <v>0.23076923076923078</v>
      </c>
      <c r="G37" s="68"/>
      <c r="H37" s="68"/>
    </row>
    <row r="38" spans="1:9" x14ac:dyDescent="0.25">
      <c r="A38" s="6" t="s">
        <v>15</v>
      </c>
      <c r="B38" s="5">
        <f>B31/B34</f>
        <v>0.36453900709219861</v>
      </c>
      <c r="C38" s="5">
        <f>C31/C34</f>
        <v>0.30049261083743845</v>
      </c>
      <c r="D38" s="5">
        <f>D31/D34</f>
        <v>8.8353413654618476E-2</v>
      </c>
      <c r="E38" s="5">
        <f>E31/E34</f>
        <v>0.19230769230769232</v>
      </c>
      <c r="G38" s="68"/>
      <c r="H38" s="68"/>
    </row>
    <row r="39" spans="1:9" x14ac:dyDescent="0.25">
      <c r="A39" s="6" t="s">
        <v>16</v>
      </c>
      <c r="B39" s="5">
        <f>B32/B34</f>
        <v>4.5390070921985819E-2</v>
      </c>
      <c r="C39" s="5">
        <f>C32/C34</f>
        <v>2.9556650246305417E-2</v>
      </c>
      <c r="D39" s="5">
        <f>D32/D34</f>
        <v>1.6064257028112448E-2</v>
      </c>
      <c r="E39" s="5">
        <f>E32/E34</f>
        <v>0.11538461538461539</v>
      </c>
      <c r="G39" s="68"/>
      <c r="H39" s="68"/>
    </row>
    <row r="40" spans="1:9" x14ac:dyDescent="0.25">
      <c r="A40" s="6" t="s">
        <v>17</v>
      </c>
      <c r="B40" s="5">
        <f>B33/B34</f>
        <v>0.1276595744680851</v>
      </c>
      <c r="C40" s="5">
        <f>C33/C34</f>
        <v>7.3891625615763554E-2</v>
      </c>
      <c r="D40" s="5">
        <f>D33/D34</f>
        <v>8.8353413654618476E-2</v>
      </c>
      <c r="E40" s="5">
        <f>E33/E34</f>
        <v>0.26923076923076922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241</v>
      </c>
      <c r="C52" s="21">
        <v>1</v>
      </c>
      <c r="D52" s="21">
        <v>0</v>
      </c>
      <c r="E52" s="21">
        <v>23</v>
      </c>
      <c r="F52" s="21">
        <f>SUM(B52:E52)</f>
        <v>265</v>
      </c>
    </row>
    <row r="53" spans="1:6" x14ac:dyDescent="0.25">
      <c r="A53" s="20" t="s">
        <v>14</v>
      </c>
      <c r="B53" s="21">
        <v>412</v>
      </c>
      <c r="C53" s="21">
        <v>0</v>
      </c>
      <c r="D53" s="21">
        <v>0</v>
      </c>
      <c r="E53" s="21">
        <v>4</v>
      </c>
      <c r="F53" s="21">
        <f>SUM(B53:E53)</f>
        <v>416</v>
      </c>
    </row>
    <row r="54" spans="1:6" x14ac:dyDescent="0.25">
      <c r="A54" s="20" t="s">
        <v>15</v>
      </c>
      <c r="B54" s="21">
        <v>354</v>
      </c>
      <c r="C54" s="21">
        <v>0</v>
      </c>
      <c r="D54" s="21">
        <v>0</v>
      </c>
      <c r="E54" s="21">
        <v>2</v>
      </c>
      <c r="F54" s="21">
        <f>SUM(B54:E54)</f>
        <v>356</v>
      </c>
    </row>
    <row r="55" spans="1:6" x14ac:dyDescent="0.25">
      <c r="A55" s="20" t="s">
        <v>16</v>
      </c>
      <c r="B55" s="21">
        <v>51</v>
      </c>
      <c r="C55" s="21">
        <v>0</v>
      </c>
      <c r="D55" s="21">
        <v>0</v>
      </c>
      <c r="E55" s="21">
        <v>0</v>
      </c>
      <c r="F55" s="21">
        <f>SUM(B55:E55)</f>
        <v>51</v>
      </c>
    </row>
    <row r="56" spans="1:6" x14ac:dyDescent="0.25">
      <c r="A56" s="20" t="s">
        <v>17</v>
      </c>
      <c r="B56" s="21">
        <v>146</v>
      </c>
      <c r="C56" s="21">
        <v>0</v>
      </c>
      <c r="D56" s="21">
        <v>0</v>
      </c>
      <c r="E56" s="21">
        <v>2</v>
      </c>
      <c r="F56" s="21">
        <f>SUM(B56:E56)</f>
        <v>148</v>
      </c>
    </row>
    <row r="57" spans="1:6" x14ac:dyDescent="0.25">
      <c r="A57" s="22" t="s">
        <v>0</v>
      </c>
      <c r="B57" s="63">
        <f>SUM(B52:B56)</f>
        <v>1204</v>
      </c>
      <c r="C57" s="63">
        <f>SUM(C52:C56)</f>
        <v>1</v>
      </c>
      <c r="D57" s="63">
        <f>SUM(D52:D56)</f>
        <v>0</v>
      </c>
      <c r="E57" s="63">
        <f>SUM(E52:E56)</f>
        <v>31</v>
      </c>
      <c r="F57" s="22">
        <f>SUM(F52:F56)</f>
        <v>1236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0.20016611295681064</v>
      </c>
      <c r="C59" s="24">
        <f>C52/C57</f>
        <v>1</v>
      </c>
      <c r="D59" s="24" t="e">
        <f>D52/D57</f>
        <v>#DIV/0!</v>
      </c>
      <c r="E59" s="24">
        <f>E52/E57</f>
        <v>0.74193548387096775</v>
      </c>
      <c r="F59" s="19"/>
    </row>
    <row r="60" spans="1:6" x14ac:dyDescent="0.25">
      <c r="A60" s="20" t="s">
        <v>14</v>
      </c>
      <c r="B60" s="24">
        <f>B53/B57</f>
        <v>0.34219269102990035</v>
      </c>
      <c r="C60" s="24">
        <f>C53/C57</f>
        <v>0</v>
      </c>
      <c r="D60" s="24" t="e">
        <f>D53/D57</f>
        <v>#DIV/0!</v>
      </c>
      <c r="E60" s="24">
        <f>E53/E57</f>
        <v>0.12903225806451613</v>
      </c>
      <c r="F60" s="19"/>
    </row>
    <row r="61" spans="1:6" x14ac:dyDescent="0.25">
      <c r="A61" s="20" t="s">
        <v>15</v>
      </c>
      <c r="B61" s="24">
        <f>B54/B57</f>
        <v>0.29401993355481726</v>
      </c>
      <c r="C61" s="24">
        <f>C54/C57</f>
        <v>0</v>
      </c>
      <c r="D61" s="24" t="e">
        <f>D54/D57</f>
        <v>#DIV/0!</v>
      </c>
      <c r="E61" s="24">
        <f>E54/E57</f>
        <v>6.4516129032258063E-2</v>
      </c>
      <c r="F61" s="19"/>
    </row>
    <row r="62" spans="1:6" x14ac:dyDescent="0.25">
      <c r="A62" s="20" t="s">
        <v>16</v>
      </c>
      <c r="B62" s="24">
        <f>B55/B57</f>
        <v>4.2358803986710963E-2</v>
      </c>
      <c r="C62" s="24">
        <f>C55/C57</f>
        <v>0</v>
      </c>
      <c r="D62" s="24" t="e">
        <f>D55/D57</f>
        <v>#DIV/0!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0.1212624584717608</v>
      </c>
      <c r="C63" s="24">
        <f>C56/C57</f>
        <v>0</v>
      </c>
      <c r="D63" s="24" t="e">
        <f>D56/D57</f>
        <v>#DIV/0!</v>
      </c>
      <c r="E63" s="24">
        <f>E56/E57</f>
        <v>6.4516129032258063E-2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55</v>
      </c>
      <c r="C75" s="21">
        <v>131</v>
      </c>
      <c r="D75" s="21">
        <v>59</v>
      </c>
      <c r="E75" s="21">
        <v>3</v>
      </c>
      <c r="F75" s="21">
        <f>SUM(B75:E75)</f>
        <v>248</v>
      </c>
    </row>
    <row r="76" spans="1:6" x14ac:dyDescent="0.25">
      <c r="A76" s="20" t="s">
        <v>14</v>
      </c>
      <c r="B76" s="21">
        <v>83</v>
      </c>
      <c r="C76" s="21">
        <v>179</v>
      </c>
      <c r="D76" s="21">
        <v>116</v>
      </c>
      <c r="E76" s="21">
        <v>24</v>
      </c>
      <c r="F76" s="21">
        <f>SUM(B76:E76)</f>
        <v>402</v>
      </c>
    </row>
    <row r="77" spans="1:6" x14ac:dyDescent="0.25">
      <c r="A77" s="20" t="s">
        <v>15</v>
      </c>
      <c r="B77" s="21">
        <v>43</v>
      </c>
      <c r="C77" s="21">
        <v>120</v>
      </c>
      <c r="D77" s="21">
        <v>103</v>
      </c>
      <c r="E77" s="21">
        <v>70</v>
      </c>
      <c r="F77" s="21">
        <f>SUM(B77:E77)</f>
        <v>336</v>
      </c>
    </row>
    <row r="78" spans="1:6" x14ac:dyDescent="0.25">
      <c r="A78" s="20" t="s">
        <v>16</v>
      </c>
      <c r="B78" s="21">
        <v>4</v>
      </c>
      <c r="C78" s="21">
        <v>8</v>
      </c>
      <c r="D78" s="21">
        <v>13</v>
      </c>
      <c r="E78" s="21">
        <v>20</v>
      </c>
      <c r="F78" s="21">
        <f>SUM(B78:E78)</f>
        <v>45</v>
      </c>
    </row>
    <row r="79" spans="1:6" x14ac:dyDescent="0.25">
      <c r="A79" s="20" t="s">
        <v>17</v>
      </c>
      <c r="B79" s="21">
        <v>25</v>
      </c>
      <c r="C79" s="21">
        <v>48</v>
      </c>
      <c r="D79" s="21">
        <v>29</v>
      </c>
      <c r="E79" s="21">
        <v>5</v>
      </c>
      <c r="F79" s="21">
        <f>SUM(B79:E79)</f>
        <v>107</v>
      </c>
    </row>
    <row r="80" spans="1:6" x14ac:dyDescent="0.25">
      <c r="A80" s="26" t="s">
        <v>0</v>
      </c>
      <c r="B80" s="63">
        <f>SUM(B75:B79)</f>
        <v>210</v>
      </c>
      <c r="C80" s="63">
        <f>SUM(C75:C79)</f>
        <v>486</v>
      </c>
      <c r="D80" s="63">
        <f>SUM(D75:D79)</f>
        <v>320</v>
      </c>
      <c r="E80" s="63">
        <f>SUM(E75:E79)</f>
        <v>122</v>
      </c>
      <c r="F80" s="22">
        <f>SUM(F75:F79)</f>
        <v>1138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0.26190476190476192</v>
      </c>
      <c r="C82" s="24">
        <f>C75/C80</f>
        <v>0.26954732510288065</v>
      </c>
      <c r="D82" s="24">
        <f>D75/D80</f>
        <v>0.18437500000000001</v>
      </c>
      <c r="E82" s="24">
        <f>E75/E80</f>
        <v>2.4590163934426229E-2</v>
      </c>
      <c r="F82" s="19"/>
    </row>
    <row r="83" spans="1:6" x14ac:dyDescent="0.25">
      <c r="A83" s="20" t="s">
        <v>14</v>
      </c>
      <c r="B83" s="24">
        <f>B76/B80</f>
        <v>0.39523809523809522</v>
      </c>
      <c r="C83" s="24">
        <f>C76/C80</f>
        <v>0.36831275720164608</v>
      </c>
      <c r="D83" s="24">
        <f>D76/D80</f>
        <v>0.36249999999999999</v>
      </c>
      <c r="E83" s="24">
        <f>E76/E80</f>
        <v>0.19672131147540983</v>
      </c>
      <c r="F83" s="19"/>
    </row>
    <row r="84" spans="1:6" x14ac:dyDescent="0.25">
      <c r="A84" s="20" t="s">
        <v>15</v>
      </c>
      <c r="B84" s="24">
        <f>B77/B80</f>
        <v>0.20476190476190476</v>
      </c>
      <c r="C84" s="24">
        <f>C77/C80</f>
        <v>0.24691358024691357</v>
      </c>
      <c r="D84" s="24">
        <f>D77/D80</f>
        <v>0.32187500000000002</v>
      </c>
      <c r="E84" s="24">
        <f>E77/E80</f>
        <v>0.57377049180327866</v>
      </c>
      <c r="F84" s="19"/>
    </row>
    <row r="85" spans="1:6" x14ac:dyDescent="0.25">
      <c r="A85" s="20" t="s">
        <v>16</v>
      </c>
      <c r="B85" s="24">
        <f>B78/B80</f>
        <v>1.9047619047619049E-2</v>
      </c>
      <c r="C85" s="24">
        <f>C78/C80</f>
        <v>1.646090534979424E-2</v>
      </c>
      <c r="D85" s="24">
        <f>D78/D80</f>
        <v>4.0625000000000001E-2</v>
      </c>
      <c r="E85" s="24">
        <f>E78/E80</f>
        <v>0.16393442622950818</v>
      </c>
      <c r="F85" s="19"/>
    </row>
    <row r="86" spans="1:6" x14ac:dyDescent="0.25">
      <c r="A86" s="20" t="s">
        <v>17</v>
      </c>
      <c r="B86" s="24">
        <f>B79/B80</f>
        <v>0.11904761904761904</v>
      </c>
      <c r="C86" s="24">
        <f>C79/C80</f>
        <v>9.8765432098765427E-2</v>
      </c>
      <c r="D86" s="24">
        <f>D79/D80</f>
        <v>9.0624999999999997E-2</v>
      </c>
      <c r="E86" s="24">
        <f>E79/E80</f>
        <v>4.0983606557377046E-2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68</v>
      </c>
      <c r="C98" s="21">
        <v>49</v>
      </c>
      <c r="D98" s="21">
        <v>82</v>
      </c>
      <c r="E98" s="28">
        <v>66</v>
      </c>
      <c r="F98" s="21">
        <f>SUM(B98:E98)</f>
        <v>265</v>
      </c>
    </row>
    <row r="99" spans="1:6" x14ac:dyDescent="0.25">
      <c r="A99" s="20" t="s">
        <v>14</v>
      </c>
      <c r="B99" s="21">
        <v>139</v>
      </c>
      <c r="C99" s="21">
        <v>81</v>
      </c>
      <c r="D99" s="21">
        <v>105</v>
      </c>
      <c r="E99" s="28">
        <v>91</v>
      </c>
      <c r="F99" s="21">
        <f>SUM(B99:E99)</f>
        <v>416</v>
      </c>
    </row>
    <row r="100" spans="1:6" x14ac:dyDescent="0.25">
      <c r="A100" s="20" t="s">
        <v>15</v>
      </c>
      <c r="B100" s="21">
        <v>94</v>
      </c>
      <c r="C100" s="21">
        <v>93</v>
      </c>
      <c r="D100" s="21">
        <v>75</v>
      </c>
      <c r="E100" s="28">
        <v>94</v>
      </c>
      <c r="F100" s="21">
        <f>SUM(B100:E100)</f>
        <v>356</v>
      </c>
    </row>
    <row r="101" spans="1:6" x14ac:dyDescent="0.25">
      <c r="A101" s="20" t="s">
        <v>16</v>
      </c>
      <c r="B101" s="21">
        <v>6</v>
      </c>
      <c r="C101" s="21">
        <v>18</v>
      </c>
      <c r="D101" s="21">
        <v>7</v>
      </c>
      <c r="E101" s="28">
        <v>20</v>
      </c>
      <c r="F101" s="21">
        <f>SUM(B101:E101)</f>
        <v>51</v>
      </c>
    </row>
    <row r="102" spans="1:6" x14ac:dyDescent="0.25">
      <c r="A102" s="20" t="s">
        <v>17</v>
      </c>
      <c r="B102" s="21">
        <v>34</v>
      </c>
      <c r="C102" s="21">
        <v>19</v>
      </c>
      <c r="D102" s="21">
        <v>30</v>
      </c>
      <c r="E102" s="28">
        <v>65</v>
      </c>
      <c r="F102" s="21">
        <f>SUM(B102:E102)</f>
        <v>148</v>
      </c>
    </row>
    <row r="103" spans="1:6" x14ac:dyDescent="0.25">
      <c r="A103" s="26" t="s">
        <v>0</v>
      </c>
      <c r="B103" s="63">
        <f>SUM(B98:B102)</f>
        <v>341</v>
      </c>
      <c r="C103" s="63">
        <f>SUM(C98:C102)</f>
        <v>260</v>
      </c>
      <c r="D103" s="63">
        <f>SUM(D98:D102)</f>
        <v>299</v>
      </c>
      <c r="E103" s="63">
        <f>SUM(E98:E102)</f>
        <v>336</v>
      </c>
      <c r="F103" s="22">
        <f>SUM(F98:F102)</f>
        <v>1236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0.19941348973607037</v>
      </c>
      <c r="C105" s="24">
        <f>C98/C103</f>
        <v>0.18846153846153846</v>
      </c>
      <c r="D105" s="24">
        <f>D98/D103</f>
        <v>0.27424749163879597</v>
      </c>
      <c r="E105" s="24">
        <f>E98/E103</f>
        <v>0.19642857142857142</v>
      </c>
      <c r="F105" s="19"/>
    </row>
    <row r="106" spans="1:6" x14ac:dyDescent="0.25">
      <c r="A106" s="20" t="s">
        <v>14</v>
      </c>
      <c r="B106" s="24">
        <f>B99/B103</f>
        <v>0.40762463343108507</v>
      </c>
      <c r="C106" s="24">
        <f>C99/C103</f>
        <v>0.31153846153846154</v>
      </c>
      <c r="D106" s="24">
        <f>D99/D103</f>
        <v>0.3511705685618729</v>
      </c>
      <c r="E106" s="24">
        <f>E99/E103</f>
        <v>0.27083333333333331</v>
      </c>
      <c r="F106" s="19"/>
    </row>
    <row r="107" spans="1:6" x14ac:dyDescent="0.25">
      <c r="A107" s="20" t="s">
        <v>15</v>
      </c>
      <c r="B107" s="24">
        <f>B100/B103</f>
        <v>0.2756598240469208</v>
      </c>
      <c r="C107" s="24">
        <f>C100/C103</f>
        <v>0.3576923076923077</v>
      </c>
      <c r="D107" s="24">
        <f>D100/D103</f>
        <v>0.25083612040133779</v>
      </c>
      <c r="E107" s="24">
        <f>E100/E103</f>
        <v>0.27976190476190477</v>
      </c>
      <c r="F107" s="19"/>
    </row>
    <row r="108" spans="1:6" x14ac:dyDescent="0.25">
      <c r="A108" s="20" t="s">
        <v>16</v>
      </c>
      <c r="B108" s="24">
        <f>B101/B103</f>
        <v>1.7595307917888565E-2</v>
      </c>
      <c r="C108" s="24">
        <f>C101/C103</f>
        <v>6.9230769230769235E-2</v>
      </c>
      <c r="D108" s="24">
        <f>D101/D103</f>
        <v>2.3411371237458192E-2</v>
      </c>
      <c r="E108" s="24">
        <f>E101/E103</f>
        <v>5.9523809523809521E-2</v>
      </c>
      <c r="F108" s="19"/>
    </row>
    <row r="109" spans="1:6" x14ac:dyDescent="0.25">
      <c r="A109" s="20" t="s">
        <v>17</v>
      </c>
      <c r="B109" s="24">
        <f>B102/B103</f>
        <v>9.9706744868035185E-2</v>
      </c>
      <c r="C109" s="24">
        <f>C102/C103</f>
        <v>7.3076923076923081E-2</v>
      </c>
      <c r="D109" s="24">
        <f>D102/D103</f>
        <v>0.10033444816053512</v>
      </c>
      <c r="E109" s="24">
        <f>E102/E103</f>
        <v>0.19345238095238096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5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276</v>
      </c>
      <c r="C10" s="29">
        <v>137625</v>
      </c>
      <c r="D10" s="29">
        <v>56742</v>
      </c>
      <c r="E10" s="31">
        <f>C10/C15</f>
        <v>0.2436448742075456</v>
      </c>
      <c r="F10" s="31">
        <f>D10/D15</f>
        <v>0.44167166130877783</v>
      </c>
    </row>
    <row r="11" spans="1:6" x14ac:dyDescent="0.25">
      <c r="A11" s="6" t="s">
        <v>14</v>
      </c>
      <c r="B11" s="29">
        <v>344</v>
      </c>
      <c r="C11" s="29">
        <v>162142</v>
      </c>
      <c r="D11" s="29">
        <v>39568</v>
      </c>
      <c r="E11" s="31">
        <f>C11/C15</f>
        <v>0.28704862629434957</v>
      </c>
      <c r="F11" s="31">
        <f>D11/D15</f>
        <v>0.30799168683983158</v>
      </c>
    </row>
    <row r="12" spans="1:6" x14ac:dyDescent="0.25">
      <c r="A12" s="6" t="s">
        <v>15</v>
      </c>
      <c r="B12" s="29">
        <v>401</v>
      </c>
      <c r="C12" s="29">
        <v>184720</v>
      </c>
      <c r="D12" s="29">
        <v>28024</v>
      </c>
      <c r="E12" s="31">
        <f>C12/C15</f>
        <v>0.32701966331420762</v>
      </c>
      <c r="F12" s="31">
        <f>D12/D15</f>
        <v>0.21813483198542863</v>
      </c>
    </row>
    <row r="13" spans="1:6" x14ac:dyDescent="0.25">
      <c r="A13" s="6" t="s">
        <v>16</v>
      </c>
      <c r="B13" s="29">
        <v>120</v>
      </c>
      <c r="C13" s="29">
        <v>47345</v>
      </c>
      <c r="D13" s="29">
        <v>3713</v>
      </c>
      <c r="E13" s="31">
        <f>C13/C15</f>
        <v>8.3817377434014503E-2</v>
      </c>
      <c r="F13" s="31">
        <f>D13/D15</f>
        <v>2.8901464143658882E-2</v>
      </c>
    </row>
    <row r="14" spans="1:6" x14ac:dyDescent="0.25">
      <c r="A14" s="6" t="s">
        <v>17</v>
      </c>
      <c r="B14" s="30">
        <v>158</v>
      </c>
      <c r="C14" s="30">
        <v>33027</v>
      </c>
      <c r="D14" s="30">
        <v>424</v>
      </c>
      <c r="E14" s="31">
        <f>C14/C15</f>
        <v>5.8469458749882713E-2</v>
      </c>
      <c r="F14" s="31">
        <f>D14/D15</f>
        <v>3.300355722303088E-3</v>
      </c>
    </row>
    <row r="15" spans="1:6" x14ac:dyDescent="0.25">
      <c r="A15" s="4" t="s">
        <v>0</v>
      </c>
      <c r="B15" s="63">
        <f>SUM(B10:B14)</f>
        <v>1299</v>
      </c>
      <c r="C15" s="63">
        <f>SUM(C10:C14)</f>
        <v>564859</v>
      </c>
      <c r="D15" s="63">
        <f>SUM(D10:D14)</f>
        <v>128471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54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102</v>
      </c>
      <c r="C29" s="9">
        <v>32</v>
      </c>
      <c r="D29" s="18">
        <v>108</v>
      </c>
      <c r="E29" s="3">
        <v>18</v>
      </c>
      <c r="F29" s="21">
        <f>SUM(B29:E29)</f>
        <v>260</v>
      </c>
      <c r="G29" s="15"/>
    </row>
    <row r="30" spans="1:7" x14ac:dyDescent="0.25">
      <c r="A30" s="6" t="s">
        <v>14</v>
      </c>
      <c r="B30" s="9">
        <v>192</v>
      </c>
      <c r="C30" s="9">
        <v>76</v>
      </c>
      <c r="D30" s="18">
        <v>59</v>
      </c>
      <c r="E30" s="3">
        <v>13</v>
      </c>
      <c r="F30" s="21">
        <f>SUM(B30:E30)</f>
        <v>340</v>
      </c>
      <c r="G30" s="15"/>
    </row>
    <row r="31" spans="1:7" x14ac:dyDescent="0.25">
      <c r="A31" s="6" t="s">
        <v>15</v>
      </c>
      <c r="B31" s="9">
        <v>274</v>
      </c>
      <c r="C31" s="9">
        <v>66</v>
      </c>
      <c r="D31" s="18">
        <v>33</v>
      </c>
      <c r="E31" s="3">
        <v>18</v>
      </c>
      <c r="F31" s="21">
        <f>SUM(B31:E31)</f>
        <v>391</v>
      </c>
      <c r="G31" s="15"/>
    </row>
    <row r="32" spans="1:7" x14ac:dyDescent="0.25">
      <c r="A32" s="6" t="s">
        <v>16</v>
      </c>
      <c r="B32" s="9">
        <v>79</v>
      </c>
      <c r="C32" s="9">
        <v>16</v>
      </c>
      <c r="D32" s="18">
        <v>16</v>
      </c>
      <c r="E32" s="3">
        <v>8</v>
      </c>
      <c r="F32" s="21">
        <f>SUM(B32:E32)</f>
        <v>119</v>
      </c>
      <c r="G32" s="15"/>
    </row>
    <row r="33" spans="1:9" x14ac:dyDescent="0.25">
      <c r="A33" s="6" t="s">
        <v>17</v>
      </c>
      <c r="B33" s="9">
        <v>56</v>
      </c>
      <c r="C33" s="9">
        <v>15</v>
      </c>
      <c r="D33" s="18">
        <v>31</v>
      </c>
      <c r="E33" s="3">
        <v>28</v>
      </c>
      <c r="F33" s="21">
        <f>SUM(B33:E33)</f>
        <v>130</v>
      </c>
      <c r="G33" s="15"/>
    </row>
    <row r="34" spans="1:9" x14ac:dyDescent="0.25">
      <c r="A34" s="8" t="s">
        <v>0</v>
      </c>
      <c r="B34" s="63">
        <f>SUM(B29:B33)</f>
        <v>703</v>
      </c>
      <c r="C34" s="63">
        <f>SUM(C29:C33)</f>
        <v>205</v>
      </c>
      <c r="D34" s="63">
        <f>SUM(D29:D33)</f>
        <v>247</v>
      </c>
      <c r="E34" s="63">
        <f>SUM(E29:E33)</f>
        <v>85</v>
      </c>
      <c r="F34" s="22">
        <f>SUM(F29:F33)</f>
        <v>1240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0.14509246088193456</v>
      </c>
      <c r="C36" s="5">
        <f>C29/C34</f>
        <v>0.15609756097560976</v>
      </c>
      <c r="D36" s="5">
        <f>D29/D34</f>
        <v>0.43724696356275305</v>
      </c>
      <c r="E36" s="5">
        <f>E29/E34</f>
        <v>0.21176470588235294</v>
      </c>
      <c r="G36" s="68"/>
      <c r="H36" s="68"/>
    </row>
    <row r="37" spans="1:9" x14ac:dyDescent="0.25">
      <c r="A37" s="6" t="s">
        <v>14</v>
      </c>
      <c r="B37" s="5">
        <f>B30/B34</f>
        <v>0.27311522048364156</v>
      </c>
      <c r="C37" s="5">
        <f>C30/C34</f>
        <v>0.37073170731707317</v>
      </c>
      <c r="D37" s="5">
        <f>D30/D34</f>
        <v>0.23886639676113361</v>
      </c>
      <c r="E37" s="5">
        <f>E30/E34</f>
        <v>0.15294117647058825</v>
      </c>
    </row>
    <row r="38" spans="1:9" x14ac:dyDescent="0.25">
      <c r="A38" s="6" t="s">
        <v>15</v>
      </c>
      <c r="B38" s="5">
        <f>B31/B34</f>
        <v>0.38975817923186346</v>
      </c>
      <c r="C38" s="5">
        <f>C31/C34</f>
        <v>0.32195121951219513</v>
      </c>
      <c r="D38" s="5">
        <f>D31/D34</f>
        <v>0.13360323886639677</v>
      </c>
      <c r="E38" s="5">
        <f>E31/E34</f>
        <v>0.21176470588235294</v>
      </c>
    </row>
    <row r="39" spans="1:9" x14ac:dyDescent="0.25">
      <c r="A39" s="6" t="s">
        <v>16</v>
      </c>
      <c r="B39" s="5">
        <f>B32/B34</f>
        <v>0.112375533428165</v>
      </c>
      <c r="C39" s="5">
        <f>C32/C34</f>
        <v>7.8048780487804878E-2</v>
      </c>
      <c r="D39" s="5">
        <f>D32/D34</f>
        <v>6.4777327935222673E-2</v>
      </c>
      <c r="E39" s="5">
        <f>E32/E34</f>
        <v>9.4117647058823528E-2</v>
      </c>
    </row>
    <row r="40" spans="1:9" x14ac:dyDescent="0.25">
      <c r="A40" s="6" t="s">
        <v>17</v>
      </c>
      <c r="B40" s="5">
        <f>B33/B34</f>
        <v>7.9658605974395447E-2</v>
      </c>
      <c r="C40" s="5">
        <f>C33/C34</f>
        <v>7.3170731707317069E-2</v>
      </c>
      <c r="D40" s="5">
        <f>D33/D34</f>
        <v>0.12550607287449392</v>
      </c>
      <c r="E40" s="5">
        <f>E33/E34</f>
        <v>0.32941176470588235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55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234</v>
      </c>
      <c r="C52" s="21">
        <v>0</v>
      </c>
      <c r="D52" s="21">
        <v>0</v>
      </c>
      <c r="E52" s="21">
        <v>26</v>
      </c>
      <c r="F52" s="21">
        <f>SUM(B52:E52)</f>
        <v>260</v>
      </c>
    </row>
    <row r="53" spans="1:6" x14ac:dyDescent="0.25">
      <c r="A53" s="20" t="s">
        <v>14</v>
      </c>
      <c r="B53" s="21">
        <v>336</v>
      </c>
      <c r="C53" s="21">
        <v>0</v>
      </c>
      <c r="D53" s="21">
        <v>0</v>
      </c>
      <c r="E53" s="21">
        <v>4</v>
      </c>
      <c r="F53" s="21">
        <f>SUM(B53:E53)</f>
        <v>340</v>
      </c>
    </row>
    <row r="54" spans="1:6" x14ac:dyDescent="0.25">
      <c r="A54" s="20" t="s">
        <v>15</v>
      </c>
      <c r="B54" s="21">
        <v>385</v>
      </c>
      <c r="C54" s="21">
        <v>1</v>
      </c>
      <c r="D54" s="21">
        <v>0</v>
      </c>
      <c r="E54" s="21">
        <v>5</v>
      </c>
      <c r="F54" s="21">
        <f>SUM(B54:E54)</f>
        <v>391</v>
      </c>
    </row>
    <row r="55" spans="1:6" x14ac:dyDescent="0.25">
      <c r="A55" s="20" t="s">
        <v>16</v>
      </c>
      <c r="B55" s="21">
        <v>119</v>
      </c>
      <c r="C55" s="21">
        <v>0</v>
      </c>
      <c r="D55" s="21">
        <v>0</v>
      </c>
      <c r="E55" s="21">
        <v>0</v>
      </c>
      <c r="F55" s="21">
        <f>SUM(B55:E55)</f>
        <v>119</v>
      </c>
    </row>
    <row r="56" spans="1:6" x14ac:dyDescent="0.25">
      <c r="A56" s="20" t="s">
        <v>17</v>
      </c>
      <c r="B56" s="21">
        <v>127</v>
      </c>
      <c r="C56" s="21">
        <v>0</v>
      </c>
      <c r="D56" s="21">
        <v>0</v>
      </c>
      <c r="E56" s="21">
        <v>3</v>
      </c>
      <c r="F56" s="21">
        <f>SUM(B56:E56)</f>
        <v>130</v>
      </c>
    </row>
    <row r="57" spans="1:6" x14ac:dyDescent="0.25">
      <c r="A57" s="22" t="s">
        <v>0</v>
      </c>
      <c r="B57" s="63">
        <f>SUM(B52:B56)</f>
        <v>1201</v>
      </c>
      <c r="C57" s="63">
        <f>SUM(C52:C56)</f>
        <v>1</v>
      </c>
      <c r="D57" s="63">
        <f>SUM(D52:D56)</f>
        <v>0</v>
      </c>
      <c r="E57" s="63">
        <f>SUM(E52:E56)</f>
        <v>38</v>
      </c>
      <c r="F57" s="22">
        <f>SUM(F52:F56)</f>
        <v>1240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0.1948376353039134</v>
      </c>
      <c r="C59" s="24">
        <f>C52/C57</f>
        <v>0</v>
      </c>
      <c r="D59" s="24" t="e">
        <f>D52/D57</f>
        <v>#DIV/0!</v>
      </c>
      <c r="E59" s="24">
        <f>E52/E57</f>
        <v>0.68421052631578949</v>
      </c>
      <c r="F59" s="19"/>
    </row>
    <row r="60" spans="1:6" x14ac:dyDescent="0.25">
      <c r="A60" s="20" t="s">
        <v>14</v>
      </c>
      <c r="B60" s="24">
        <f>B53/B57</f>
        <v>0.279766860949209</v>
      </c>
      <c r="C60" s="24">
        <f>C53/C57</f>
        <v>0</v>
      </c>
      <c r="D60" s="24" t="e">
        <f>D53/D57</f>
        <v>#DIV/0!</v>
      </c>
      <c r="E60" s="24">
        <f>E53/E57</f>
        <v>0.10526315789473684</v>
      </c>
      <c r="F60" s="19"/>
    </row>
    <row r="61" spans="1:6" x14ac:dyDescent="0.25">
      <c r="A61" s="20" t="s">
        <v>15</v>
      </c>
      <c r="B61" s="24">
        <f>B54/B57</f>
        <v>0.32056619483763532</v>
      </c>
      <c r="C61" s="24">
        <f>C54/C57</f>
        <v>1</v>
      </c>
      <c r="D61" s="24" t="e">
        <f>D54/D57</f>
        <v>#DIV/0!</v>
      </c>
      <c r="E61" s="24">
        <f>E54/E57</f>
        <v>0.13157894736842105</v>
      </c>
      <c r="F61" s="19"/>
    </row>
    <row r="62" spans="1:6" x14ac:dyDescent="0.25">
      <c r="A62" s="20" t="s">
        <v>16</v>
      </c>
      <c r="B62" s="24">
        <f>B55/B57</f>
        <v>9.9084096586178186E-2</v>
      </c>
      <c r="C62" s="24">
        <f>C55/C57</f>
        <v>0</v>
      </c>
      <c r="D62" s="24" t="e">
        <f>D55/D57</f>
        <v>#DIV/0!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0.10574521232306411</v>
      </c>
      <c r="C63" s="24">
        <f>C56/C57</f>
        <v>0</v>
      </c>
      <c r="D63" s="24" t="e">
        <f>D56/D57</f>
        <v>#DIV/0!</v>
      </c>
      <c r="E63" s="24">
        <f>E56/E57</f>
        <v>7.8947368421052627E-2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56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83</v>
      </c>
      <c r="C75" s="21">
        <v>105</v>
      </c>
      <c r="D75" s="21">
        <v>41</v>
      </c>
      <c r="E75" s="21">
        <v>8</v>
      </c>
      <c r="F75" s="21">
        <f>SUM(B75:E75)</f>
        <v>237</v>
      </c>
    </row>
    <row r="76" spans="1:6" x14ac:dyDescent="0.25">
      <c r="A76" s="20" t="s">
        <v>14</v>
      </c>
      <c r="B76" s="21">
        <v>76</v>
      </c>
      <c r="C76" s="21">
        <v>160</v>
      </c>
      <c r="D76" s="21">
        <v>76</v>
      </c>
      <c r="E76" s="21">
        <v>10</v>
      </c>
      <c r="F76" s="21">
        <f>SUM(B76:E76)</f>
        <v>322</v>
      </c>
    </row>
    <row r="77" spans="1:6" x14ac:dyDescent="0.25">
      <c r="A77" s="20" t="s">
        <v>15</v>
      </c>
      <c r="B77" s="21">
        <v>57</v>
      </c>
      <c r="C77" s="21">
        <v>141</v>
      </c>
      <c r="D77" s="21">
        <v>122</v>
      </c>
      <c r="E77" s="21">
        <v>52</v>
      </c>
      <c r="F77" s="21">
        <f>SUM(B77:E77)</f>
        <v>372</v>
      </c>
    </row>
    <row r="78" spans="1:6" x14ac:dyDescent="0.25">
      <c r="A78" s="20" t="s">
        <v>16</v>
      </c>
      <c r="B78" s="21">
        <v>11</v>
      </c>
      <c r="C78" s="21">
        <v>30</v>
      </c>
      <c r="D78" s="21">
        <v>34</v>
      </c>
      <c r="E78" s="21">
        <v>38</v>
      </c>
      <c r="F78" s="21">
        <f>SUM(B78:E78)</f>
        <v>113</v>
      </c>
    </row>
    <row r="79" spans="1:6" x14ac:dyDescent="0.25">
      <c r="A79" s="20" t="s">
        <v>17</v>
      </c>
      <c r="B79" s="21">
        <v>15</v>
      </c>
      <c r="C79" s="21">
        <v>47</v>
      </c>
      <c r="D79" s="21">
        <v>14</v>
      </c>
      <c r="E79" s="21">
        <v>10</v>
      </c>
      <c r="F79" s="21">
        <f>SUM(B79:E79)</f>
        <v>86</v>
      </c>
    </row>
    <row r="80" spans="1:6" x14ac:dyDescent="0.25">
      <c r="A80" s="26" t="s">
        <v>0</v>
      </c>
      <c r="B80" s="63">
        <f>SUM(B75:B79)</f>
        <v>242</v>
      </c>
      <c r="C80" s="63">
        <f>SUM(C75:C79)</f>
        <v>483</v>
      </c>
      <c r="D80" s="63">
        <f>SUM(D75:D79)</f>
        <v>287</v>
      </c>
      <c r="E80" s="63">
        <f>SUM(E75:E79)</f>
        <v>118</v>
      </c>
      <c r="F80" s="22">
        <f>SUM(F75:F79)</f>
        <v>1130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0.34297520661157027</v>
      </c>
      <c r="C82" s="24">
        <f>C75/C80</f>
        <v>0.21739130434782608</v>
      </c>
      <c r="D82" s="24">
        <f>D75/D80</f>
        <v>0.14285714285714285</v>
      </c>
      <c r="E82" s="24">
        <f>E75/E80</f>
        <v>6.7796610169491525E-2</v>
      </c>
      <c r="F82" s="19"/>
    </row>
    <row r="83" spans="1:6" x14ac:dyDescent="0.25">
      <c r="A83" s="20" t="s">
        <v>14</v>
      </c>
      <c r="B83" s="24">
        <f>B76/B80</f>
        <v>0.31404958677685951</v>
      </c>
      <c r="C83" s="24">
        <f>C76/C80</f>
        <v>0.33126293995859213</v>
      </c>
      <c r="D83" s="24">
        <f>D76/D80</f>
        <v>0.26480836236933797</v>
      </c>
      <c r="E83" s="24">
        <f>E76/E80</f>
        <v>8.4745762711864403E-2</v>
      </c>
      <c r="F83" s="19"/>
    </row>
    <row r="84" spans="1:6" x14ac:dyDescent="0.25">
      <c r="A84" s="20" t="s">
        <v>15</v>
      </c>
      <c r="B84" s="24">
        <f>B77/B80</f>
        <v>0.23553719008264462</v>
      </c>
      <c r="C84" s="24">
        <f>C77/C80</f>
        <v>0.29192546583850931</v>
      </c>
      <c r="D84" s="24">
        <f>D77/D80</f>
        <v>0.42508710801393729</v>
      </c>
      <c r="E84" s="24">
        <f>E77/E80</f>
        <v>0.44067796610169491</v>
      </c>
      <c r="F84" s="19"/>
    </row>
    <row r="85" spans="1:6" x14ac:dyDescent="0.25">
      <c r="A85" s="20" t="s">
        <v>16</v>
      </c>
      <c r="B85" s="24">
        <f>B78/B80</f>
        <v>4.5454545454545456E-2</v>
      </c>
      <c r="C85" s="24">
        <f>C78/C80</f>
        <v>6.2111801242236024E-2</v>
      </c>
      <c r="D85" s="24">
        <f>D78/D80</f>
        <v>0.11846689895470383</v>
      </c>
      <c r="E85" s="24">
        <f>E78/E80</f>
        <v>0.32203389830508472</v>
      </c>
      <c r="F85" s="19"/>
    </row>
    <row r="86" spans="1:6" x14ac:dyDescent="0.25">
      <c r="A86" s="20" t="s">
        <v>17</v>
      </c>
      <c r="B86" s="24">
        <f>B79/B80</f>
        <v>6.1983471074380167E-2</v>
      </c>
      <c r="C86" s="24">
        <f>C79/C80</f>
        <v>9.7308488612836433E-2</v>
      </c>
      <c r="D86" s="24">
        <f>D79/D80</f>
        <v>4.878048780487805E-2</v>
      </c>
      <c r="E86" s="24">
        <f>E79/E80</f>
        <v>8.4745762711864403E-2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57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100</v>
      </c>
      <c r="C98" s="21">
        <v>45</v>
      </c>
      <c r="D98" s="21">
        <v>57</v>
      </c>
      <c r="E98" s="28">
        <v>58</v>
      </c>
      <c r="F98" s="21">
        <f>SUM(B98:E98)</f>
        <v>260</v>
      </c>
    </row>
    <row r="99" spans="1:6" x14ac:dyDescent="0.25">
      <c r="A99" s="20" t="s">
        <v>14</v>
      </c>
      <c r="B99" s="21">
        <v>86</v>
      </c>
      <c r="C99" s="21">
        <v>72</v>
      </c>
      <c r="D99" s="21">
        <v>101</v>
      </c>
      <c r="E99" s="28">
        <v>81</v>
      </c>
      <c r="F99" s="21">
        <f>SUM(B99:E99)</f>
        <v>340</v>
      </c>
    </row>
    <row r="100" spans="1:6" x14ac:dyDescent="0.25">
      <c r="A100" s="20" t="s">
        <v>15</v>
      </c>
      <c r="B100" s="21">
        <v>122</v>
      </c>
      <c r="C100" s="21">
        <v>95</v>
      </c>
      <c r="D100" s="21">
        <v>81</v>
      </c>
      <c r="E100" s="28">
        <v>93</v>
      </c>
      <c r="F100" s="21">
        <f>SUM(B100:E100)</f>
        <v>391</v>
      </c>
    </row>
    <row r="101" spans="1:6" x14ac:dyDescent="0.25">
      <c r="A101" s="20" t="s">
        <v>16</v>
      </c>
      <c r="B101" s="21">
        <v>23</v>
      </c>
      <c r="C101" s="21">
        <v>36</v>
      </c>
      <c r="D101" s="21">
        <v>24</v>
      </c>
      <c r="E101" s="28">
        <v>36</v>
      </c>
      <c r="F101" s="21">
        <f>SUM(B101:E101)</f>
        <v>119</v>
      </c>
    </row>
    <row r="102" spans="1:6" x14ac:dyDescent="0.25">
      <c r="A102" s="20" t="s">
        <v>17</v>
      </c>
      <c r="B102" s="21">
        <v>8</v>
      </c>
      <c r="C102" s="21">
        <v>14</v>
      </c>
      <c r="D102" s="21">
        <v>42</v>
      </c>
      <c r="E102" s="28">
        <v>66</v>
      </c>
      <c r="F102" s="21">
        <f>SUM(B102:E102)</f>
        <v>130</v>
      </c>
    </row>
    <row r="103" spans="1:6" x14ac:dyDescent="0.25">
      <c r="A103" s="26" t="s">
        <v>0</v>
      </c>
      <c r="B103" s="63">
        <f>SUM(B98:B102)</f>
        <v>339</v>
      </c>
      <c r="C103" s="63">
        <f>SUM(C98:C102)</f>
        <v>262</v>
      </c>
      <c r="D103" s="63">
        <f>SUM(D98:D102)</f>
        <v>305</v>
      </c>
      <c r="E103" s="63">
        <f>SUM(E98:E102)</f>
        <v>334</v>
      </c>
      <c r="F103" s="22">
        <f>SUM(F98:F102)</f>
        <v>1240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0.29498525073746312</v>
      </c>
      <c r="C105" s="24">
        <f>C98/C103</f>
        <v>0.1717557251908397</v>
      </c>
      <c r="D105" s="24">
        <f>D98/D103</f>
        <v>0.18688524590163935</v>
      </c>
      <c r="E105" s="24">
        <f>E98/E103</f>
        <v>0.17365269461077845</v>
      </c>
      <c r="F105" s="19"/>
    </row>
    <row r="106" spans="1:6" x14ac:dyDescent="0.25">
      <c r="A106" s="20" t="s">
        <v>14</v>
      </c>
      <c r="B106" s="24">
        <f>B99/B103</f>
        <v>0.25368731563421831</v>
      </c>
      <c r="C106" s="24">
        <f>C99/C103</f>
        <v>0.27480916030534353</v>
      </c>
      <c r="D106" s="24">
        <f>D99/D103</f>
        <v>0.33114754098360655</v>
      </c>
      <c r="E106" s="24">
        <f>E99/E103</f>
        <v>0.24251497005988024</v>
      </c>
      <c r="F106" s="19"/>
    </row>
    <row r="107" spans="1:6" x14ac:dyDescent="0.25">
      <c r="A107" s="20" t="s">
        <v>15</v>
      </c>
      <c r="B107" s="24">
        <f>B100/B103</f>
        <v>0.35988200589970504</v>
      </c>
      <c r="C107" s="24">
        <f>C100/C103</f>
        <v>0.36259541984732824</v>
      </c>
      <c r="D107" s="24">
        <f>D100/D103</f>
        <v>0.26557377049180325</v>
      </c>
      <c r="E107" s="24">
        <f>E100/E103</f>
        <v>0.27844311377245506</v>
      </c>
      <c r="F107" s="19"/>
    </row>
    <row r="108" spans="1:6" x14ac:dyDescent="0.25">
      <c r="A108" s="20" t="s">
        <v>16</v>
      </c>
      <c r="B108" s="24">
        <f>B101/B103</f>
        <v>6.7846607669616518E-2</v>
      </c>
      <c r="C108" s="24">
        <f>C101/C103</f>
        <v>0.13740458015267176</v>
      </c>
      <c r="D108" s="24">
        <f>D101/D103</f>
        <v>7.8688524590163941E-2</v>
      </c>
      <c r="E108" s="24">
        <f>E101/E103</f>
        <v>0.10778443113772455</v>
      </c>
      <c r="F108" s="19"/>
    </row>
    <row r="109" spans="1:6" x14ac:dyDescent="0.25">
      <c r="A109" s="20" t="s">
        <v>17</v>
      </c>
      <c r="B109" s="24">
        <f>B102/B103</f>
        <v>2.359882005899705E-2</v>
      </c>
      <c r="C109" s="24">
        <f>C102/C103</f>
        <v>5.3435114503816793E-2</v>
      </c>
      <c r="D109" s="24">
        <f>D102/D103</f>
        <v>0.13770491803278689</v>
      </c>
      <c r="E109" s="24">
        <f>E102/E103</f>
        <v>0.19760479041916168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2018-07-18T21:32:09Z</dcterms:modified>
</cp:coreProperties>
</file>