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vaughan\Attendance Works\New folder\"/>
    </mc:Choice>
  </mc:AlternateContent>
  <bookViews>
    <workbookView xWindow="0" yWindow="0" windowWidth="20490" windowHeight="6930" activeTab="2"/>
  </bookViews>
  <sheets>
    <sheet name="Overview" sheetId="1" r:id="rId1"/>
    <sheet name="Additional SY 15-16 Analysis" sheetId="2" r:id="rId2"/>
    <sheet name="Additional SY 13-14 Analysis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0" i="3" l="1"/>
  <c r="C80" i="3"/>
  <c r="D80" i="3"/>
  <c r="E80" i="3"/>
  <c r="C20" i="1"/>
  <c r="C32" i="1"/>
  <c r="C33" i="1"/>
  <c r="C34" i="1"/>
  <c r="C35" i="1"/>
  <c r="C36" i="1"/>
  <c r="D15" i="1"/>
  <c r="D16" i="1"/>
  <c r="D17" i="1"/>
  <c r="D18" i="1"/>
  <c r="D19" i="1"/>
  <c r="E103" i="3"/>
  <c r="E109" i="3"/>
  <c r="D103" i="3"/>
  <c r="D109" i="3"/>
  <c r="C103" i="3"/>
  <c r="C109" i="3"/>
  <c r="B103" i="3"/>
  <c r="B109" i="3"/>
  <c r="E108" i="3"/>
  <c r="D108" i="3"/>
  <c r="C108" i="3"/>
  <c r="B108" i="3"/>
  <c r="E107" i="3"/>
  <c r="D107" i="3"/>
  <c r="C107" i="3"/>
  <c r="B107" i="3"/>
  <c r="E106" i="3"/>
  <c r="D106" i="3"/>
  <c r="C106" i="3"/>
  <c r="B106" i="3"/>
  <c r="E105" i="3"/>
  <c r="D105" i="3"/>
  <c r="C105" i="3"/>
  <c r="B105" i="3"/>
  <c r="F98" i="3"/>
  <c r="F99" i="3"/>
  <c r="F100" i="3"/>
  <c r="F101" i="3"/>
  <c r="F102" i="3"/>
  <c r="F103" i="3"/>
  <c r="E86" i="3"/>
  <c r="D86" i="3"/>
  <c r="C86" i="3"/>
  <c r="B86" i="3"/>
  <c r="E85" i="3"/>
  <c r="D85" i="3"/>
  <c r="C85" i="3"/>
  <c r="B85" i="3"/>
  <c r="E84" i="3"/>
  <c r="D84" i="3"/>
  <c r="C84" i="3"/>
  <c r="B84" i="3"/>
  <c r="E83" i="3"/>
  <c r="D83" i="3"/>
  <c r="C83" i="3"/>
  <c r="B83" i="3"/>
  <c r="E82" i="3"/>
  <c r="D82" i="3"/>
  <c r="C82" i="3"/>
  <c r="B82" i="3"/>
  <c r="F75" i="3"/>
  <c r="F76" i="3"/>
  <c r="F77" i="3"/>
  <c r="F78" i="3"/>
  <c r="F79" i="3"/>
  <c r="F80" i="3"/>
  <c r="E57" i="3"/>
  <c r="E63" i="3"/>
  <c r="D57" i="3"/>
  <c r="D63" i="3"/>
  <c r="C57" i="3"/>
  <c r="C63" i="3"/>
  <c r="B57" i="3"/>
  <c r="B63" i="3"/>
  <c r="E62" i="3"/>
  <c r="D62" i="3"/>
  <c r="C62" i="3"/>
  <c r="B62" i="3"/>
  <c r="E61" i="3"/>
  <c r="D61" i="3"/>
  <c r="C61" i="3"/>
  <c r="B61" i="3"/>
  <c r="E60" i="3"/>
  <c r="D60" i="3"/>
  <c r="C60" i="3"/>
  <c r="B60" i="3"/>
  <c r="E59" i="3"/>
  <c r="D59" i="3"/>
  <c r="C59" i="3"/>
  <c r="B59" i="3"/>
  <c r="F52" i="3"/>
  <c r="F53" i="3"/>
  <c r="F54" i="3"/>
  <c r="F55" i="3"/>
  <c r="F56" i="3"/>
  <c r="F57" i="3"/>
  <c r="E34" i="3"/>
  <c r="E40" i="3"/>
  <c r="D34" i="3"/>
  <c r="D40" i="3"/>
  <c r="C34" i="3"/>
  <c r="C40" i="3"/>
  <c r="B34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F29" i="3"/>
  <c r="F30" i="3"/>
  <c r="F31" i="3"/>
  <c r="F32" i="3"/>
  <c r="F33" i="3"/>
  <c r="F34" i="3"/>
  <c r="D15" i="3"/>
  <c r="F10" i="3"/>
  <c r="F11" i="3"/>
  <c r="F12" i="3"/>
  <c r="F13" i="3"/>
  <c r="F14" i="3"/>
  <c r="F15" i="3"/>
  <c r="C15" i="3"/>
  <c r="E10" i="3"/>
  <c r="E11" i="3"/>
  <c r="E12" i="3"/>
  <c r="E13" i="3"/>
  <c r="E14" i="3"/>
  <c r="E15" i="3"/>
  <c r="B15" i="3"/>
  <c r="E103" i="2"/>
  <c r="E109" i="2"/>
  <c r="D103" i="2"/>
  <c r="D109" i="2"/>
  <c r="C103" i="2"/>
  <c r="C109" i="2"/>
  <c r="B103" i="2"/>
  <c r="B109" i="2"/>
  <c r="E108" i="2"/>
  <c r="D108" i="2"/>
  <c r="C108" i="2"/>
  <c r="B108" i="2"/>
  <c r="E107" i="2"/>
  <c r="D107" i="2"/>
  <c r="C107" i="2"/>
  <c r="B107" i="2"/>
  <c r="E106" i="2"/>
  <c r="D106" i="2"/>
  <c r="C106" i="2"/>
  <c r="B106" i="2"/>
  <c r="E105" i="2"/>
  <c r="D105" i="2"/>
  <c r="C105" i="2"/>
  <c r="B105" i="2"/>
  <c r="F98" i="2"/>
  <c r="F99" i="2"/>
  <c r="F100" i="2"/>
  <c r="F101" i="2"/>
  <c r="F102" i="2"/>
  <c r="F103" i="2"/>
  <c r="E80" i="2"/>
  <c r="E86" i="2"/>
  <c r="D80" i="2"/>
  <c r="D86" i="2"/>
  <c r="C80" i="2"/>
  <c r="C86" i="2"/>
  <c r="B80" i="2"/>
  <c r="B86" i="2"/>
  <c r="E85" i="2"/>
  <c r="D85" i="2"/>
  <c r="C85" i="2"/>
  <c r="B85" i="2"/>
  <c r="E84" i="2"/>
  <c r="D84" i="2"/>
  <c r="C84" i="2"/>
  <c r="B84" i="2"/>
  <c r="E83" i="2"/>
  <c r="D83" i="2"/>
  <c r="C83" i="2"/>
  <c r="B83" i="2"/>
  <c r="E82" i="2"/>
  <c r="D82" i="2"/>
  <c r="C82" i="2"/>
  <c r="B82" i="2"/>
  <c r="F75" i="2"/>
  <c r="F76" i="2"/>
  <c r="F77" i="2"/>
  <c r="F78" i="2"/>
  <c r="F79" i="2"/>
  <c r="F80" i="2"/>
  <c r="E57" i="2"/>
  <c r="E63" i="2"/>
  <c r="D57" i="2"/>
  <c r="D63" i="2"/>
  <c r="C57" i="2"/>
  <c r="C63" i="2"/>
  <c r="B57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F52" i="2"/>
  <c r="F53" i="2"/>
  <c r="F54" i="2"/>
  <c r="F55" i="2"/>
  <c r="F56" i="2"/>
  <c r="F57" i="2"/>
  <c r="E34" i="2"/>
  <c r="E40" i="2"/>
  <c r="D34" i="2"/>
  <c r="D40" i="2"/>
  <c r="C34" i="2"/>
  <c r="C40" i="2"/>
  <c r="B34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F29" i="2"/>
  <c r="F30" i="2"/>
  <c r="F31" i="2"/>
  <c r="F32" i="2"/>
  <c r="F33" i="2"/>
  <c r="F34" i="2"/>
  <c r="D15" i="2"/>
  <c r="F10" i="2"/>
  <c r="F11" i="2"/>
  <c r="F12" i="2"/>
  <c r="F13" i="2"/>
  <c r="F14" i="2"/>
  <c r="F15" i="2"/>
  <c r="C15" i="2"/>
  <c r="E10" i="2"/>
  <c r="E11" i="2"/>
  <c r="E12" i="2"/>
  <c r="E13" i="2"/>
  <c r="E14" i="2"/>
  <c r="E15" i="2"/>
  <c r="B15" i="2"/>
  <c r="B20" i="1"/>
  <c r="C51" i="1"/>
  <c r="B51" i="1"/>
  <c r="B36" i="1"/>
  <c r="B35" i="1"/>
  <c r="B34" i="1"/>
  <c r="B33" i="1"/>
  <c r="B32" i="1"/>
  <c r="D34" i="1"/>
  <c r="D20" i="1"/>
  <c r="D32" i="1"/>
  <c r="D35" i="1"/>
  <c r="D36" i="1"/>
  <c r="D33" i="1"/>
</calcChain>
</file>

<file path=xl/sharedStrings.xml><?xml version="1.0" encoding="utf-8"?>
<sst xmlns="http://schemas.openxmlformats.org/spreadsheetml/2006/main" count="225" uniqueCount="59">
  <si>
    <t>Grand Total (n)</t>
  </si>
  <si>
    <t>Extreme Chronic Absence (30%+)</t>
  </si>
  <si>
    <t>Rural</t>
  </si>
  <si>
    <t>Town</t>
  </si>
  <si>
    <t>Suburb</t>
  </si>
  <si>
    <t>City</t>
  </si>
  <si>
    <t>Total</t>
  </si>
  <si>
    <t>0-24%</t>
  </si>
  <si>
    <t>25-49%</t>
  </si>
  <si>
    <t>50-74%</t>
  </si>
  <si>
    <t>&gt;=75%</t>
  </si>
  <si>
    <t>Alternative</t>
  </si>
  <si>
    <t>Vocational</t>
  </si>
  <si>
    <t>Regular</t>
  </si>
  <si>
    <t>High Chronic Absence (20-29.9%)</t>
  </si>
  <si>
    <t>Significant Chronic Absence (10-19.9%)</t>
  </si>
  <si>
    <t>Modest Chronic Absence (5-9.9%)</t>
  </si>
  <si>
    <t>Low Chronic Absence (0-4.9%)</t>
  </si>
  <si>
    <t>Special Ed</t>
  </si>
  <si>
    <t># Schools SY 13-14</t>
  </si>
  <si>
    <t># Schools SY 15-16</t>
  </si>
  <si>
    <t>% Schools SY 13-14</t>
  </si>
  <si>
    <t>% Schools SY 15-16</t>
  </si>
  <si>
    <t xml:space="preserve"># Change SY 13-14 to SY 15-16 </t>
  </si>
  <si>
    <t xml:space="preserve">Number Elementary Schools </t>
  </si>
  <si>
    <t xml:space="preserve">Percent Elementary Schools </t>
  </si>
  <si>
    <t>Number Middle Schools</t>
  </si>
  <si>
    <t>Percent Middle Schools</t>
  </si>
  <si>
    <t>Number High Schools</t>
  </si>
  <si>
    <t>Number Other Schools</t>
  </si>
  <si>
    <t>Cumulative Enrollment</t>
  </si>
  <si>
    <t xml:space="preserve">% Change SY 13-14 to SY 15-16 </t>
  </si>
  <si>
    <t>% of Cumulative Enrollment</t>
  </si>
  <si>
    <t>% of Chronically Absent Students</t>
  </si>
  <si>
    <t>Percent High Schools</t>
  </si>
  <si>
    <t>Percent Other Schools</t>
  </si>
  <si>
    <t># of Schools Reporting Zero Chronically Absent Students</t>
  </si>
  <si>
    <t># of Schools Reporting Chronic Absence Data</t>
  </si>
  <si>
    <t>% of Schools Reporting Zero Chronically Absent Students</t>
  </si>
  <si>
    <t xml:space="preserve">Number of Chronically Absent Students </t>
  </si>
  <si>
    <t>How do Chronic Absence Levels Vary by School Characteristics?</t>
  </si>
  <si>
    <t># Schools</t>
  </si>
  <si>
    <t>How Many Students are Served by Schools with Different Levels of Chronic Absence?</t>
  </si>
  <si>
    <t>SY 13-14</t>
  </si>
  <si>
    <t>SY 15-16</t>
  </si>
  <si>
    <t>North Carolina</t>
  </si>
  <si>
    <t>Chronic Absence Levels Across North Carolina Schools SY 15-16 Compared to SY 13-14</t>
  </si>
  <si>
    <t>Chronic Absence Levels Across North Carolina Schools</t>
  </si>
  <si>
    <t>North Carolina Schools Reporting Zero Students as Chronically Absent</t>
  </si>
  <si>
    <t xml:space="preserve">SY 15-16 Chronic Absence Levels Across North Carolina Schools by Locale </t>
  </si>
  <si>
    <t>SY 15-16 Chronic Absence Levels Across North Carolina Schools by Concentration of Poverty</t>
  </si>
  <si>
    <t xml:space="preserve">SY 15-16 Chronic Absence Levels Across North Carolina Schools by School Type </t>
  </si>
  <si>
    <t xml:space="preserve">SY 15-16 Chronic Absence Levels Across North Carolina Schools by Grades Served </t>
  </si>
  <si>
    <t>SY 15-16 Chronic Absence Levels Across 
North Carolina Schools</t>
  </si>
  <si>
    <t xml:space="preserve">SY 13-14 Chronic Absence Levels Across North Carolina Schools by Locale </t>
  </si>
  <si>
    <t>SY 13-14 Chronic Absence Levels Across North Carolina Schools by Concentration of Poverty</t>
  </si>
  <si>
    <t>SY 13-14 Chronic Absence Levels Across North Carolina Schools by School Type</t>
  </si>
  <si>
    <t>SY 13-14 Chronic Absence Levels Across 
North Carolina Schools</t>
  </si>
  <si>
    <t xml:space="preserve">SY 13-14 Chronic Absence Levels Across North Carolina Schools by Grades Served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</si>
</sst>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7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1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0" fontId="2" fillId="0" borderId="1" xfId="0" applyFont="1" applyBorder="1"/>
    <xf numFmtId="0" fontId="0" fillId="3" borderId="1" xfId="0" applyFill="1" applyBorder="1"/>
    <xf numFmtId="0" fontId="2" fillId="3" borderId="2" xfId="0" applyFont="1" applyFill="1" applyBorder="1"/>
    <xf numFmtId="0" fontId="0" fillId="0" borderId="1" xfId="0" applyNumberFormat="1" applyBorder="1"/>
    <xf numFmtId="9" fontId="0" fillId="0" borderId="0" xfId="1" applyFont="1" applyBorder="1"/>
    <xf numFmtId="0" fontId="2" fillId="0" borderId="0" xfId="0" applyFont="1" applyBorder="1"/>
    <xf numFmtId="0" fontId="2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ill="1" applyBorder="1"/>
    <xf numFmtId="0" fontId="0" fillId="0" borderId="0" xfId="0" applyFill="1"/>
    <xf numFmtId="2" fontId="2" fillId="3" borderId="1" xfId="0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3" xfId="0" applyBorder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6" fillId="0" borderId="0" xfId="0" applyFont="1"/>
    <xf numFmtId="0" fontId="5" fillId="0" borderId="6" xfId="0" applyFont="1" applyBorder="1"/>
    <xf numFmtId="0" fontId="6" fillId="0" borderId="7" xfId="0" applyFont="1" applyBorder="1"/>
    <xf numFmtId="0" fontId="5" fillId="4" borderId="6" xfId="0" applyFont="1" applyFill="1" applyBorder="1"/>
    <xf numFmtId="0" fontId="5" fillId="0" borderId="0" xfId="0" applyFont="1"/>
    <xf numFmtId="9" fontId="6" fillId="0" borderId="7" xfId="0" applyNumberFormat="1" applyFont="1" applyBorder="1"/>
    <xf numFmtId="9" fontId="6" fillId="0" borderId="0" xfId="0" applyNumberFormat="1" applyFont="1"/>
    <xf numFmtId="0" fontId="5" fillId="4" borderId="2" xfId="0" applyFont="1" applyFill="1" applyBorder="1"/>
    <xf numFmtId="0" fontId="6" fillId="4" borderId="1" xfId="0" applyFont="1" applyFill="1" applyBorder="1"/>
    <xf numFmtId="0" fontId="6" fillId="0" borderId="7" xfId="0" applyFont="1" applyBorder="1" applyAlignment="1">
      <alignment horizontal="right"/>
    </xf>
    <xf numFmtId="3" fontId="6" fillId="0" borderId="1" xfId="1" applyNumberFormat="1" applyFont="1" applyBorder="1"/>
    <xf numFmtId="3" fontId="0" fillId="0" borderId="1" xfId="1" applyNumberFormat="1" applyFont="1" applyBorder="1"/>
    <xf numFmtId="9" fontId="0" fillId="0" borderId="1" xfId="0" applyNumberFormat="1" applyBorder="1"/>
    <xf numFmtId="0" fontId="0" fillId="0" borderId="0" xfId="0" applyAlignment="1"/>
    <xf numFmtId="0" fontId="8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vertical="center"/>
    </xf>
    <xf numFmtId="3" fontId="0" fillId="3" borderId="5" xfId="0" applyNumberFormat="1" applyFont="1" applyFill="1" applyBorder="1" applyAlignment="1">
      <alignment vertical="center"/>
    </xf>
    <xf numFmtId="1" fontId="0" fillId="3" borderId="5" xfId="0" applyNumberForma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Border="1"/>
    <xf numFmtId="3" fontId="10" fillId="0" borderId="1" xfId="0" applyNumberFormat="1" applyFont="1" applyBorder="1"/>
    <xf numFmtId="1" fontId="10" fillId="0" borderId="1" xfId="1" applyNumberFormat="1" applyFont="1" applyBorder="1"/>
    <xf numFmtId="0" fontId="9" fillId="3" borderId="1" xfId="0" applyFont="1" applyFill="1" applyBorder="1"/>
    <xf numFmtId="9" fontId="10" fillId="0" borderId="1" xfId="1" applyFont="1" applyBorder="1"/>
    <xf numFmtId="9" fontId="10" fillId="0" borderId="1" xfId="1" applyNumberFormat="1" applyFont="1" applyBorder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9" fontId="10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wrapText="1"/>
    </xf>
    <xf numFmtId="0" fontId="5" fillId="4" borderId="7" xfId="0" applyFont="1" applyFill="1" applyBorder="1"/>
    <xf numFmtId="9" fontId="5" fillId="4" borderId="1" xfId="0" applyNumberFormat="1" applyFont="1" applyFill="1" applyBorder="1"/>
    <xf numFmtId="3" fontId="9" fillId="2" borderId="1" xfId="0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/>
    <xf numFmtId="0" fontId="0" fillId="0" borderId="0" xfId="0" applyBorder="1"/>
  </cellXfs>
  <cellStyles count="27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</a:t>
            </a:r>
            <a:r>
              <a:rPr lang="en-US" sz="1400" b="1" i="0" u="none" strike="noStrike" baseline="0">
                <a:effectLst/>
              </a:rPr>
              <a:t>North Carolina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Overview!$B$14</c:f>
              <c:strCache>
                <c:ptCount val="1"/>
                <c:pt idx="0">
                  <c:v># Schools SY 13-14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D7-4AA9-B6A0-442BB72B5BC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D7-4AA9-B6A0-442BB72B5BC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D7-4AA9-B6A0-442BB72B5BC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D7-4AA9-B6A0-442BB72B5BC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BD7-4AA9-B6A0-442BB72B5B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Overview!$B$15:$B$19</c:f>
              <c:numCache>
                <c:formatCode>#,##0</c:formatCode>
                <c:ptCount val="5"/>
                <c:pt idx="0">
                  <c:v>178</c:v>
                </c:pt>
                <c:pt idx="1">
                  <c:v>287</c:v>
                </c:pt>
                <c:pt idx="2">
                  <c:v>1095</c:v>
                </c:pt>
                <c:pt idx="3">
                  <c:v>577</c:v>
                </c:pt>
                <c:pt idx="4">
                  <c:v>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D7-4AA9-B6A0-442BB72B5BCD}"/>
            </c:ext>
          </c:extLst>
        </c:ser>
        <c:ser>
          <c:idx val="1"/>
          <c:order val="1"/>
          <c:tx>
            <c:strRef>
              <c:f>Overview!$C$14</c:f>
              <c:strCache>
                <c:ptCount val="1"/>
                <c:pt idx="0">
                  <c:v>#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E16-498F-92D9-4EFE7E4C6398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E16-498F-92D9-4EFE7E4C6398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E16-498F-92D9-4EFE7E4C6398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E16-498F-92D9-4EFE7E4C6398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E16-498F-92D9-4EFE7E4C63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Overview!$C$15:$C$19</c:f>
              <c:numCache>
                <c:formatCode>#,##0</c:formatCode>
                <c:ptCount val="5"/>
                <c:pt idx="0">
                  <c:v>166</c:v>
                </c:pt>
                <c:pt idx="1">
                  <c:v>368</c:v>
                </c:pt>
                <c:pt idx="2">
                  <c:v>1196</c:v>
                </c:pt>
                <c:pt idx="3">
                  <c:v>544</c:v>
                </c:pt>
                <c:pt idx="4">
                  <c:v>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E16-498F-92D9-4EFE7E4C63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-2108962456"/>
        <c:axId val="2138760712"/>
      </c:barChart>
      <c:catAx>
        <c:axId val="-2108962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760712"/>
        <c:crosses val="autoZero"/>
        <c:auto val="1"/>
        <c:lblAlgn val="ctr"/>
        <c:lblOffset val="100"/>
        <c:noMultiLvlLbl val="0"/>
      </c:catAx>
      <c:valAx>
        <c:axId val="2138760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CA" sz="1200" b="0"/>
                  <a:t>Number</a:t>
                </a:r>
                <a:r>
                  <a:rPr lang="en-CA" sz="1200" b="0" baseline="0"/>
                  <a:t> of Schools</a:t>
                </a:r>
                <a:endParaRPr lang="en-CA" sz="1200" b="0"/>
              </a:p>
            </c:rich>
          </c:tx>
          <c:layout>
            <c:manualLayout>
              <c:xMode val="edge"/>
              <c:yMode val="edge"/>
              <c:x val="1.1230697652927901E-2"/>
              <c:y val="0.24256985735780601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8962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11 - </a:t>
            </a:r>
            <a:r>
              <a:rPr lang="en-US" sz="1400" b="1" i="0" baseline="0">
                <a:effectLst/>
              </a:rPr>
              <a:t>SY 13-14 Chronic Absence Levels Across North Carolina Schools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Analysis'!$B$82:$E$82</c:f>
              <c:numCache>
                <c:formatCode>0%</c:formatCode>
                <c:ptCount val="4"/>
                <c:pt idx="0">
                  <c:v>0.12242090784044017</c:v>
                </c:pt>
                <c:pt idx="1">
                  <c:v>6.2699256110520726E-2</c:v>
                </c:pt>
                <c:pt idx="2">
                  <c:v>3.2102728731942212E-2</c:v>
                </c:pt>
                <c:pt idx="3">
                  <c:v>1.7777777777777778E-2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2-4358-9DBD-2470A3756C14}"/>
            </c:ext>
          </c:extLst>
        </c:ser>
        <c:ser>
          <c:idx val="1"/>
          <c:order val="1"/>
          <c:tx>
            <c:strRef>
              <c:f>'Additional SY 13-14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Analysis'!$B$83:$E$83</c:f>
              <c:numCache>
                <c:formatCode>0%</c:formatCode>
                <c:ptCount val="4"/>
                <c:pt idx="0">
                  <c:v>0.1499312242090784</c:v>
                </c:pt>
                <c:pt idx="1">
                  <c:v>0.12327311370882041</c:v>
                </c:pt>
                <c:pt idx="2">
                  <c:v>8.186195826645265E-2</c:v>
                </c:pt>
                <c:pt idx="3">
                  <c:v>2.2222222222222223E-2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2-4358-9DBD-2470A3756C14}"/>
            </c:ext>
          </c:extLst>
        </c:ser>
        <c:ser>
          <c:idx val="2"/>
          <c:order val="2"/>
          <c:tx>
            <c:strRef>
              <c:f>'Additional SY 13-14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Analysis'!$B$84:$E$84</c:f>
              <c:numCache>
                <c:formatCode>0%</c:formatCode>
                <c:ptCount val="4"/>
                <c:pt idx="0">
                  <c:v>0.43466299862448421</c:v>
                </c:pt>
                <c:pt idx="1">
                  <c:v>0.47821466524973433</c:v>
                </c:pt>
                <c:pt idx="2">
                  <c:v>0.434991974317817</c:v>
                </c:pt>
                <c:pt idx="3">
                  <c:v>0.20444444444444446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2-4358-9DBD-2470A3756C14}"/>
            </c:ext>
          </c:extLst>
        </c:ser>
        <c:ser>
          <c:idx val="3"/>
          <c:order val="3"/>
          <c:tx>
            <c:strRef>
              <c:f>'Additional SY 13-14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Analysis'!$B$85:$E$85</c:f>
              <c:numCache>
                <c:formatCode>0%</c:formatCode>
                <c:ptCount val="4"/>
                <c:pt idx="0">
                  <c:v>0.11141678129298486</c:v>
                </c:pt>
                <c:pt idx="1">
                  <c:v>0.19128586609989373</c:v>
                </c:pt>
                <c:pt idx="2">
                  <c:v>0.32263242375601925</c:v>
                </c:pt>
                <c:pt idx="3">
                  <c:v>0.46666666666666667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82-4358-9DBD-2470A3756C14}"/>
            </c:ext>
          </c:extLst>
        </c:ser>
        <c:ser>
          <c:idx val="4"/>
          <c:order val="4"/>
          <c:tx>
            <c:strRef>
              <c:f>'Additional SY 13-14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Analysis'!$B$86:$E$86</c:f>
              <c:numCache>
                <c:formatCode>0%</c:formatCode>
                <c:ptCount val="4"/>
                <c:pt idx="0">
                  <c:v>0.18156808803301239</c:v>
                </c:pt>
                <c:pt idx="1">
                  <c:v>0.14452709883103082</c:v>
                </c:pt>
                <c:pt idx="2">
                  <c:v>0.12841091492776885</c:v>
                </c:pt>
                <c:pt idx="3">
                  <c:v>0.28888888888888886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82-4358-9DBD-2470A375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-2114700792"/>
        <c:axId val="2093615000"/>
      </c:barChart>
      <c:catAx>
        <c:axId val="-2114700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3615000"/>
        <c:crosses val="autoZero"/>
        <c:auto val="1"/>
        <c:lblAlgn val="ctr"/>
        <c:lblOffset val="100"/>
        <c:noMultiLvlLbl val="0"/>
      </c:catAx>
      <c:valAx>
        <c:axId val="2093615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4635931211123301E-2"/>
              <c:y val="0.3519552623489630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47007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12 - SY 13-14 Chronic Absence Levels Across </a:t>
            </a:r>
            <a:r>
              <a:rPr lang="en-US" sz="1400" b="1" i="0" u="none" strike="noStrike" baseline="0">
                <a:effectLst/>
              </a:rPr>
              <a:t>North Carolina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Analysis'!$B$105:$E$105</c:f>
              <c:numCache>
                <c:formatCode>0%</c:formatCode>
                <c:ptCount val="4"/>
                <c:pt idx="0">
                  <c:v>9.5380029806259314E-2</c:v>
                </c:pt>
                <c:pt idx="1">
                  <c:v>5.0200803212851405E-2</c:v>
                </c:pt>
                <c:pt idx="2">
                  <c:v>9.580838323353294E-2</c:v>
                </c:pt>
                <c:pt idx="3">
                  <c:v>5.3370786516853931E-2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B-4E00-BD8C-169AC9643F8F}"/>
            </c:ext>
          </c:extLst>
        </c:ser>
        <c:ser>
          <c:idx val="1"/>
          <c:order val="1"/>
          <c:tx>
            <c:strRef>
              <c:f>'Additional SY 13-14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Analysis'!$B$106:$E$106</c:f>
              <c:numCache>
                <c:formatCode>0%</c:formatCode>
                <c:ptCount val="4"/>
                <c:pt idx="0">
                  <c:v>0.10432190760059612</c:v>
                </c:pt>
                <c:pt idx="1">
                  <c:v>5.2208835341365459E-2</c:v>
                </c:pt>
                <c:pt idx="2">
                  <c:v>0.10778443113772455</c:v>
                </c:pt>
                <c:pt idx="3">
                  <c:v>0.14419475655430711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DB-4E00-BD8C-169AC9643F8F}"/>
            </c:ext>
          </c:extLst>
        </c:ser>
        <c:ser>
          <c:idx val="2"/>
          <c:order val="2"/>
          <c:tx>
            <c:strRef>
              <c:f>'Additional SY 13-14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Analysis'!$B$107:$E$107</c:f>
              <c:numCache>
                <c:formatCode>0%</c:formatCode>
                <c:ptCount val="4"/>
                <c:pt idx="0">
                  <c:v>0.39493293591654249</c:v>
                </c:pt>
                <c:pt idx="1">
                  <c:v>0.42369477911646586</c:v>
                </c:pt>
                <c:pt idx="2">
                  <c:v>0.42215568862275449</c:v>
                </c:pt>
                <c:pt idx="3">
                  <c:v>0.44662921348314605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DB-4E00-BD8C-169AC9643F8F}"/>
            </c:ext>
          </c:extLst>
        </c:ser>
        <c:ser>
          <c:idx val="3"/>
          <c:order val="3"/>
          <c:tx>
            <c:strRef>
              <c:f>'Additional SY 13-14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Analysis'!$B$108:$E$108</c:f>
              <c:numCache>
                <c:formatCode>0%</c:formatCode>
                <c:ptCount val="4"/>
                <c:pt idx="0">
                  <c:v>0.21907600596125187</c:v>
                </c:pt>
                <c:pt idx="1">
                  <c:v>0.3112449799196787</c:v>
                </c:pt>
                <c:pt idx="2">
                  <c:v>0.18862275449101795</c:v>
                </c:pt>
                <c:pt idx="3">
                  <c:v>0.19850187265917604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DB-4E00-BD8C-169AC9643F8F}"/>
            </c:ext>
          </c:extLst>
        </c:ser>
        <c:ser>
          <c:idx val="4"/>
          <c:order val="4"/>
          <c:tx>
            <c:strRef>
              <c:f>'Additional SY 13-14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Analysis'!$B$109:$E$109</c:f>
              <c:numCache>
                <c:formatCode>0%</c:formatCode>
                <c:ptCount val="4"/>
                <c:pt idx="0">
                  <c:v>0.18628912071535023</c:v>
                </c:pt>
                <c:pt idx="1">
                  <c:v>0.16265060240963855</c:v>
                </c:pt>
                <c:pt idx="2">
                  <c:v>0.18562874251497005</c:v>
                </c:pt>
                <c:pt idx="3">
                  <c:v>0.15730337078651685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DB-4E00-BD8C-169AC9643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04028264"/>
        <c:axId val="2103663992"/>
      </c:barChart>
      <c:catAx>
        <c:axId val="2104028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3663992"/>
        <c:crosses val="autoZero"/>
        <c:auto val="1"/>
        <c:lblAlgn val="ctr"/>
        <c:lblOffset val="100"/>
        <c:noMultiLvlLbl val="0"/>
      </c:catAx>
      <c:valAx>
        <c:axId val="2103663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7388114453412E-2"/>
              <c:y val="0.332646953873967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0282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North Carolina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Overview!$B$31</c:f>
              <c:strCache>
                <c:ptCount val="1"/>
                <c:pt idx="0">
                  <c:v>% Schools SY 13-14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B61A-43CB-801E-E0F0C8B00A2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7DE-47EF-BA65-F9A683BEADB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7DE-47EF-BA65-F9A683BEADB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7DE-47EF-BA65-F9A683BEADB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7DE-47EF-BA65-F9A683BEAD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Overview!$B$32:$B$36</c:f>
              <c:numCache>
                <c:formatCode>0%</c:formatCode>
                <c:ptCount val="5"/>
                <c:pt idx="0">
                  <c:v>6.9018999612252815E-2</c:v>
                </c:pt>
                <c:pt idx="1">
                  <c:v>0.11128344319503683</c:v>
                </c:pt>
                <c:pt idx="2">
                  <c:v>0.42458317177200466</c:v>
                </c:pt>
                <c:pt idx="3">
                  <c:v>0.22373012795657232</c:v>
                </c:pt>
                <c:pt idx="4">
                  <c:v>0.17138425746413338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DE-47EF-BA65-F9A683BEADB1}"/>
            </c:ext>
          </c:extLst>
        </c:ser>
        <c:ser>
          <c:idx val="1"/>
          <c:order val="1"/>
          <c:tx>
            <c:strRef>
              <c:f>Overview!$C$31</c:f>
              <c:strCache>
                <c:ptCount val="1"/>
                <c:pt idx="0">
                  <c:v>%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7DE-47EF-BA65-F9A683BEADB1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77DE-47EF-BA65-F9A683BEADB1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77DE-47EF-BA65-F9A683BEADB1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77DE-47EF-BA65-F9A683BEADB1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B61A-43CB-801E-E0F0C8B00A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Overview!$C$32:$C$36</c:f>
              <c:numCache>
                <c:formatCode>0%</c:formatCode>
                <c:ptCount val="5"/>
                <c:pt idx="0">
                  <c:v>6.3944530046224968E-2</c:v>
                </c:pt>
                <c:pt idx="1">
                  <c:v>0.14175654853620956</c:v>
                </c:pt>
                <c:pt idx="2">
                  <c:v>0.46070878274268107</c:v>
                </c:pt>
                <c:pt idx="3">
                  <c:v>0.20955315870570107</c:v>
                </c:pt>
                <c:pt idx="4">
                  <c:v>0.12403697996918336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7DE-47EF-BA65-F9A683BEA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3910600"/>
        <c:axId val="2103726952"/>
      </c:barChart>
      <c:catAx>
        <c:axId val="2103910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3726952"/>
        <c:crosses val="autoZero"/>
        <c:auto val="1"/>
        <c:lblAlgn val="ctr"/>
        <c:lblOffset val="100"/>
        <c:noMultiLvlLbl val="0"/>
      </c:catAx>
      <c:valAx>
        <c:axId val="21037269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CA" sz="1200" b="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2228201466854E-2"/>
              <c:y val="0.24115490037584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1039106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CA" b="1">
                <a:solidFill>
                  <a:schemeClr val="tx1"/>
                </a:solidFill>
              </a:rPr>
              <a:t>Chart 3 - Percent of </a:t>
            </a:r>
            <a:r>
              <a:rPr lang="en-US" sz="1400" b="1" i="0" u="none" strike="noStrike" baseline="0">
                <a:effectLst/>
              </a:rPr>
              <a:t>North Carolina </a:t>
            </a:r>
            <a:r>
              <a:rPr lang="en-CA" b="1">
                <a:solidFill>
                  <a:schemeClr val="tx1"/>
                </a:solidFill>
              </a:rPr>
              <a:t>Schools Reporting Zero Students as Chronically Absent</a:t>
            </a:r>
          </a:p>
        </c:rich>
      </c:tx>
      <c:layout>
        <c:manualLayout>
          <c:xMode val="edge"/>
          <c:yMode val="edge"/>
          <c:x val="9.9888076954112101E-2"/>
          <c:y val="2.17785781675183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Overview!$B$48:$C$48</c:f>
              <c:strCache>
                <c:ptCount val="2"/>
                <c:pt idx="0">
                  <c:v>SY 13-14</c:v>
                </c:pt>
                <c:pt idx="1">
                  <c:v>SY 15-16</c:v>
                </c:pt>
              </c:strCache>
            </c:strRef>
          </c:cat>
          <c:val>
            <c:numRef>
              <c:f>Overview!$B$51:$C$51</c:f>
              <c:numCache>
                <c:formatCode>0%</c:formatCode>
                <c:ptCount val="2"/>
                <c:pt idx="0">
                  <c:v>6.5529274912756882E-2</c:v>
                </c:pt>
                <c:pt idx="1">
                  <c:v>4.7765793528505393E-2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6-4D51-9988-F4EBF8C81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3704392"/>
        <c:axId val="2104315720"/>
      </c:barChart>
      <c:catAx>
        <c:axId val="210370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4315720"/>
        <c:crosses val="autoZero"/>
        <c:auto val="1"/>
        <c:lblAlgn val="ctr"/>
        <c:lblOffset val="100"/>
        <c:noMultiLvlLbl val="0"/>
      </c:catAx>
      <c:valAx>
        <c:axId val="2104315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2385849825072E-2"/>
              <c:y val="0.331650687171081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70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15-16 Chronic Absence Levels Across </a:t>
            </a:r>
            <a:r>
              <a:rPr lang="en-US" sz="1400" b="1" i="0" u="none" strike="noStrike" baseline="0">
                <a:effectLst/>
              </a:rPr>
              <a:t>North Carolina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915325569558"/>
          <c:y val="0.177287549582618"/>
          <c:w val="0.87191546794187003"/>
          <c:h val="0.63475080279769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Analysis'!$B$36:$E$36</c:f>
              <c:numCache>
                <c:formatCode>0%</c:formatCode>
                <c:ptCount val="4"/>
                <c:pt idx="0">
                  <c:v>1.2534818941504178E-2</c:v>
                </c:pt>
                <c:pt idx="1">
                  <c:v>2.231237322515213E-2</c:v>
                </c:pt>
                <c:pt idx="2">
                  <c:v>0.16427104722792607</c:v>
                </c:pt>
                <c:pt idx="3">
                  <c:v>0.36774193548387096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0-4B9F-A2BB-02BE0910DF7F}"/>
            </c:ext>
          </c:extLst>
        </c:ser>
        <c:ser>
          <c:idx val="1"/>
          <c:order val="1"/>
          <c:tx>
            <c:strRef>
              <c:f>'Additional SY 15-16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Analysis'!$B$37:$E$37</c:f>
              <c:numCache>
                <c:formatCode>0%</c:formatCode>
                <c:ptCount val="4"/>
                <c:pt idx="0">
                  <c:v>6.7548746518105843E-2</c:v>
                </c:pt>
                <c:pt idx="1">
                  <c:v>0.20283975659229209</c:v>
                </c:pt>
                <c:pt idx="2">
                  <c:v>0.31211498973305957</c:v>
                </c:pt>
                <c:pt idx="3">
                  <c:v>0.12258064516129032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0-4B9F-A2BB-02BE0910DF7F}"/>
            </c:ext>
          </c:extLst>
        </c:ser>
        <c:ser>
          <c:idx val="2"/>
          <c:order val="2"/>
          <c:tx>
            <c:strRef>
              <c:f>'Additional SY 15-16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Analysis'!$B$38:$E$38</c:f>
              <c:numCache>
                <c:formatCode>0%</c:formatCode>
                <c:ptCount val="4"/>
                <c:pt idx="0">
                  <c:v>0.50766016713091922</c:v>
                </c:pt>
                <c:pt idx="1">
                  <c:v>0.55780933062880322</c:v>
                </c:pt>
                <c:pt idx="2">
                  <c:v>0.31827515400410678</c:v>
                </c:pt>
                <c:pt idx="3">
                  <c:v>0.23870967741935484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10-4B9F-A2BB-02BE0910DF7F}"/>
            </c:ext>
          </c:extLst>
        </c:ser>
        <c:ser>
          <c:idx val="3"/>
          <c:order val="3"/>
          <c:tx>
            <c:strRef>
              <c:f>'Additional SY 15-16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Analysis'!$B$39:$E$39</c:f>
              <c:numCache>
                <c:formatCode>0%</c:formatCode>
                <c:ptCount val="4"/>
                <c:pt idx="0">
                  <c:v>0.28342618384401114</c:v>
                </c:pt>
                <c:pt idx="1">
                  <c:v>0.13590263691683571</c:v>
                </c:pt>
                <c:pt idx="2">
                  <c:v>8.8295687885010271E-2</c:v>
                </c:pt>
                <c:pt idx="3">
                  <c:v>0.16129032258064516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10-4B9F-A2BB-02BE0910DF7F}"/>
            </c:ext>
          </c:extLst>
        </c:ser>
        <c:ser>
          <c:idx val="4"/>
          <c:order val="4"/>
          <c:tx>
            <c:strRef>
              <c:f>'Additional SY 15-16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Analysis'!$B$40:$E$40</c:f>
              <c:numCache>
                <c:formatCode>0%</c:formatCode>
                <c:ptCount val="4"/>
                <c:pt idx="0">
                  <c:v>0.12883008356545961</c:v>
                </c:pt>
                <c:pt idx="1">
                  <c:v>8.1135902636916835E-2</c:v>
                </c:pt>
                <c:pt idx="2">
                  <c:v>0.11704312114989733</c:v>
                </c:pt>
                <c:pt idx="3">
                  <c:v>0.10967741935483871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10-4B9F-A2BB-02BE0910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8942936"/>
        <c:axId val="2111410824"/>
      </c:barChart>
      <c:catAx>
        <c:axId val="2138942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1410824"/>
        <c:crosses val="autoZero"/>
        <c:auto val="1"/>
        <c:lblAlgn val="ctr"/>
        <c:lblOffset val="100"/>
        <c:noMultiLvlLbl val="0"/>
      </c:catAx>
      <c:valAx>
        <c:axId val="21114108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4727672357848699E-2"/>
              <c:y val="0.345578485154392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89429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5 - SY 15-16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North Carolina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Analysis'!$B$59:$E$59</c:f>
              <c:numCache>
                <c:formatCode>0%</c:formatCode>
                <c:ptCount val="4"/>
                <c:pt idx="0">
                  <c:v>3.7201779215527697E-2</c:v>
                </c:pt>
                <c:pt idx="1">
                  <c:v>0.52173913043478259</c:v>
                </c:pt>
                <c:pt idx="2">
                  <c:v>0</c:v>
                </c:pt>
                <c:pt idx="3">
                  <c:v>0.83783783783783783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0-4061-887C-BEF9AF81288A}"/>
            </c:ext>
          </c:extLst>
        </c:ser>
        <c:ser>
          <c:idx val="1"/>
          <c:order val="1"/>
          <c:tx>
            <c:strRef>
              <c:f>'Additional SY 15-16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Analysis'!$B$60:$E$60</c:f>
              <c:numCache>
                <c:formatCode>0%</c:formatCode>
                <c:ptCount val="4"/>
                <c:pt idx="0">
                  <c:v>0.14355034371209058</c:v>
                </c:pt>
                <c:pt idx="1">
                  <c:v>0.2608695652173913</c:v>
                </c:pt>
                <c:pt idx="2">
                  <c:v>0</c:v>
                </c:pt>
                <c:pt idx="3">
                  <c:v>9.45945945945946E-2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0-4061-887C-BEF9AF81288A}"/>
            </c:ext>
          </c:extLst>
        </c:ser>
        <c:ser>
          <c:idx val="2"/>
          <c:order val="2"/>
          <c:tx>
            <c:strRef>
              <c:f>'Additional SY 15-16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Analysis'!$B$61:$E$61</c:f>
              <c:numCache>
                <c:formatCode>0%</c:formatCode>
                <c:ptCount val="4"/>
                <c:pt idx="0">
                  <c:v>0.4807925596441569</c:v>
                </c:pt>
                <c:pt idx="1">
                  <c:v>0.17391304347826086</c:v>
                </c:pt>
                <c:pt idx="2">
                  <c:v>1</c:v>
                </c:pt>
                <c:pt idx="3">
                  <c:v>2.7027027027027029E-2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0-4061-887C-BEF9AF81288A}"/>
            </c:ext>
          </c:extLst>
        </c:ser>
        <c:ser>
          <c:idx val="3"/>
          <c:order val="3"/>
          <c:tx>
            <c:strRef>
              <c:f>'Additional SY 15-16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Analysis'!$B$62:$E$62</c:f>
              <c:numCache>
                <c:formatCode>0%</c:formatCode>
                <c:ptCount val="4"/>
                <c:pt idx="0">
                  <c:v>0.2191670036393045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40-4061-887C-BEF9AF81288A}"/>
            </c:ext>
          </c:extLst>
        </c:ser>
        <c:ser>
          <c:idx val="4"/>
          <c:order val="4"/>
          <c:tx>
            <c:strRef>
              <c:f>'Additional SY 15-16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Analysis'!$B$63:$E$63</c:f>
              <c:numCache>
                <c:formatCode>0%</c:formatCode>
                <c:ptCount val="4"/>
                <c:pt idx="0">
                  <c:v>0.11928831378892034</c:v>
                </c:pt>
                <c:pt idx="1">
                  <c:v>4.3478260869565216E-2</c:v>
                </c:pt>
                <c:pt idx="2">
                  <c:v>0</c:v>
                </c:pt>
                <c:pt idx="3">
                  <c:v>4.0540540540540543E-2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40-4061-887C-BEF9AF812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8500904"/>
        <c:axId val="2138820184"/>
      </c:barChart>
      <c:catAx>
        <c:axId val="2138500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8820184"/>
        <c:crosses val="autoZero"/>
        <c:auto val="1"/>
        <c:lblAlgn val="ctr"/>
        <c:lblOffset val="100"/>
        <c:noMultiLvlLbl val="0"/>
      </c:catAx>
      <c:valAx>
        <c:axId val="21388201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CA" sz="1200" b="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3172338090011001E-2"/>
              <c:y val="0.301504575441582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85009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6 - </a:t>
            </a:r>
            <a:r>
              <a:rPr lang="en-US" sz="1400" b="1" i="0" baseline="0">
                <a:effectLst/>
              </a:rPr>
              <a:t>SY 15-16 Chronic Absence Levels Across North Carolina Schools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Analysis'!$B$82:$E$82</c:f>
              <c:numCache>
                <c:formatCode>0%</c:formatCode>
                <c:ptCount val="4"/>
                <c:pt idx="0">
                  <c:v>0.11879049676025918</c:v>
                </c:pt>
                <c:pt idx="1">
                  <c:v>4.1333333333333333E-2</c:v>
                </c:pt>
                <c:pt idx="2">
                  <c:v>2.8346456692913385E-2</c:v>
                </c:pt>
                <c:pt idx="3">
                  <c:v>2.7131782945736434E-2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A-4FB4-A164-D9D6B6E9B45C}"/>
            </c:ext>
          </c:extLst>
        </c:ser>
        <c:ser>
          <c:idx val="1"/>
          <c:order val="1"/>
          <c:tx>
            <c:strRef>
              <c:f>'Additional SY 15-16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Analysis'!$B$83:$E$83</c:f>
              <c:numCache>
                <c:formatCode>0%</c:formatCode>
                <c:ptCount val="4"/>
                <c:pt idx="0">
                  <c:v>0.17710583153347731</c:v>
                </c:pt>
                <c:pt idx="1">
                  <c:v>0.16533333333333333</c:v>
                </c:pt>
                <c:pt idx="2">
                  <c:v>0.11023622047244094</c:v>
                </c:pt>
                <c:pt idx="3">
                  <c:v>3.875968992248062E-2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A-4FB4-A164-D9D6B6E9B45C}"/>
            </c:ext>
          </c:extLst>
        </c:ser>
        <c:ser>
          <c:idx val="2"/>
          <c:order val="2"/>
          <c:tx>
            <c:strRef>
              <c:f>'Additional SY 15-16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Analysis'!$B$84:$E$84</c:f>
              <c:numCache>
                <c:formatCode>0%</c:formatCode>
                <c:ptCount val="4"/>
                <c:pt idx="0">
                  <c:v>0.47624190064794819</c:v>
                </c:pt>
                <c:pt idx="1">
                  <c:v>0.53333333333333333</c:v>
                </c:pt>
                <c:pt idx="2">
                  <c:v>0.45826771653543308</c:v>
                </c:pt>
                <c:pt idx="3">
                  <c:v>0.2441860465116279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7A-4FB4-A164-D9D6B6E9B45C}"/>
            </c:ext>
          </c:extLst>
        </c:ser>
        <c:ser>
          <c:idx val="3"/>
          <c:order val="3"/>
          <c:tx>
            <c:strRef>
              <c:f>'Additional SY 15-16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Analysis'!$B$85:$E$85</c:f>
              <c:numCache>
                <c:formatCode>0%</c:formatCode>
                <c:ptCount val="4"/>
                <c:pt idx="0">
                  <c:v>0.14146868250539957</c:v>
                </c:pt>
                <c:pt idx="1">
                  <c:v>0.184</c:v>
                </c:pt>
                <c:pt idx="2">
                  <c:v>0.25669291338582678</c:v>
                </c:pt>
                <c:pt idx="3">
                  <c:v>0.4263565891472868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7A-4FB4-A164-D9D6B6E9B45C}"/>
            </c:ext>
          </c:extLst>
        </c:ser>
        <c:ser>
          <c:idx val="4"/>
          <c:order val="4"/>
          <c:tx>
            <c:strRef>
              <c:f>'Additional SY 15-16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Analysis'!$B$86:$E$86</c:f>
              <c:numCache>
                <c:formatCode>0%</c:formatCode>
                <c:ptCount val="4"/>
                <c:pt idx="0">
                  <c:v>8.6393088552915762E-2</c:v>
                </c:pt>
                <c:pt idx="1">
                  <c:v>7.5999999999999998E-2</c:v>
                </c:pt>
                <c:pt idx="2">
                  <c:v>0.14645669291338584</c:v>
                </c:pt>
                <c:pt idx="3">
                  <c:v>0.26356589147286824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7A-4FB4-A164-D9D6B6E9B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38620344"/>
        <c:axId val="2138572728"/>
      </c:barChart>
      <c:catAx>
        <c:axId val="2138620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8572728"/>
        <c:crosses val="autoZero"/>
        <c:auto val="1"/>
        <c:lblAlgn val="ctr"/>
        <c:lblOffset val="100"/>
        <c:noMultiLvlLbl val="0"/>
      </c:catAx>
      <c:valAx>
        <c:axId val="21385727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02451518477863E-2"/>
              <c:y val="0.3519552623489630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862034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7 - SY 15-16 Chronic Absence Levels Across </a:t>
            </a:r>
            <a:r>
              <a:rPr lang="en-US" sz="1400" b="1" i="0" u="none" strike="noStrike" baseline="0">
                <a:effectLst/>
              </a:rPr>
              <a:t>North Carolina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Analysis'!$B$105:$E$105</c:f>
              <c:numCache>
                <c:formatCode>0%</c:formatCode>
                <c:ptCount val="4"/>
                <c:pt idx="0">
                  <c:v>8.8105726872246701E-2</c:v>
                </c:pt>
                <c:pt idx="1">
                  <c:v>5.1999999999999998E-2</c:v>
                </c:pt>
                <c:pt idx="2">
                  <c:v>9.7264437689969604E-2</c:v>
                </c:pt>
                <c:pt idx="3">
                  <c:v>4.5240339302544771E-2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2-4115-A476-A4837109EF7D}"/>
            </c:ext>
          </c:extLst>
        </c:ser>
        <c:ser>
          <c:idx val="1"/>
          <c:order val="1"/>
          <c:tx>
            <c:strRef>
              <c:f>'Additional SY 15-16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Analysis'!$B$106:$E$106</c:f>
              <c:numCache>
                <c:formatCode>0%</c:formatCode>
                <c:ptCount val="4"/>
                <c:pt idx="0">
                  <c:v>0.12922173274596183</c:v>
                </c:pt>
                <c:pt idx="1">
                  <c:v>7.5999999999999998E-2</c:v>
                </c:pt>
                <c:pt idx="2">
                  <c:v>0.14893617021276595</c:v>
                </c:pt>
                <c:pt idx="3">
                  <c:v>0.18190386427898209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12-4115-A476-A4837109EF7D}"/>
            </c:ext>
          </c:extLst>
        </c:ser>
        <c:ser>
          <c:idx val="2"/>
          <c:order val="2"/>
          <c:tx>
            <c:strRef>
              <c:f>'Additional SY 15-16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Analysis'!$B$107:$E$107</c:f>
              <c:numCache>
                <c:formatCode>0%</c:formatCode>
                <c:ptCount val="4"/>
                <c:pt idx="0">
                  <c:v>0.39060205580029367</c:v>
                </c:pt>
                <c:pt idx="1">
                  <c:v>0.45400000000000001</c:v>
                </c:pt>
                <c:pt idx="2">
                  <c:v>0.48936170212765956</c:v>
                </c:pt>
                <c:pt idx="3">
                  <c:v>0.51083883129123464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12-4115-A476-A4837109EF7D}"/>
            </c:ext>
          </c:extLst>
        </c:ser>
        <c:ser>
          <c:idx val="3"/>
          <c:order val="3"/>
          <c:tx>
            <c:strRef>
              <c:f>'Additional SY 15-16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Analysis'!$B$108:$E$108</c:f>
              <c:numCache>
                <c:formatCode>0%</c:formatCode>
                <c:ptCount val="4"/>
                <c:pt idx="0">
                  <c:v>0.23348017621145375</c:v>
                </c:pt>
                <c:pt idx="1">
                  <c:v>0.29399999999999998</c:v>
                </c:pt>
                <c:pt idx="2">
                  <c:v>0.1580547112462006</c:v>
                </c:pt>
                <c:pt idx="3">
                  <c:v>0.17342130065975495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12-4115-A476-A4837109EF7D}"/>
            </c:ext>
          </c:extLst>
        </c:ser>
        <c:ser>
          <c:idx val="4"/>
          <c:order val="4"/>
          <c:tx>
            <c:strRef>
              <c:f>'Additional SY 15-16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Analysis'!$B$109:$E$109</c:f>
              <c:numCache>
                <c:formatCode>0%</c:formatCode>
                <c:ptCount val="4"/>
                <c:pt idx="0">
                  <c:v>0.15859030837004406</c:v>
                </c:pt>
                <c:pt idx="1">
                  <c:v>0.124</c:v>
                </c:pt>
                <c:pt idx="2">
                  <c:v>0.10638297872340426</c:v>
                </c:pt>
                <c:pt idx="3">
                  <c:v>8.8595664467483501E-2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12-4115-A476-A4837109E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8357208"/>
        <c:axId val="2039974056"/>
      </c:barChart>
      <c:catAx>
        <c:axId val="2098357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39974056"/>
        <c:crosses val="autoZero"/>
        <c:auto val="1"/>
        <c:lblAlgn val="ctr"/>
        <c:lblOffset val="100"/>
        <c:noMultiLvlLbl val="0"/>
      </c:catAx>
      <c:valAx>
        <c:axId val="20399740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02714600146735E-2"/>
              <c:y val="0.3266046578014609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83572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9 - SY 13-14 Chronic Absence Levels Across </a:t>
            </a:r>
            <a:r>
              <a:rPr lang="en-US" sz="1400" b="1" i="0" u="none" strike="noStrike" baseline="0">
                <a:effectLst/>
              </a:rPr>
              <a:t>North Carolina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915325569558"/>
          <c:y val="0.177287549582618"/>
          <c:w val="0.87191546794187003"/>
          <c:h val="0.63475080279769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Analysis'!$B$36:$E$36</c:f>
              <c:numCache>
                <c:formatCode>0%</c:formatCode>
                <c:ptCount val="4"/>
                <c:pt idx="0">
                  <c:v>1.2658227848101266E-2</c:v>
                </c:pt>
                <c:pt idx="1">
                  <c:v>2.6052104208416832E-2</c:v>
                </c:pt>
                <c:pt idx="2">
                  <c:v>0.18383838383838383</c:v>
                </c:pt>
                <c:pt idx="3">
                  <c:v>0.35714285714285715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B-4BC0-8AE9-204EF0DD6368}"/>
            </c:ext>
          </c:extLst>
        </c:ser>
        <c:ser>
          <c:idx val="1"/>
          <c:order val="1"/>
          <c:tx>
            <c:strRef>
              <c:f>'Additional SY 13-14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Analysis'!$B$37:$E$37</c:f>
              <c:numCache>
                <c:formatCode>0%</c:formatCode>
                <c:ptCount val="4"/>
                <c:pt idx="0">
                  <c:v>5.5555555555555552E-2</c:v>
                </c:pt>
                <c:pt idx="1">
                  <c:v>0.13827655310621242</c:v>
                </c:pt>
                <c:pt idx="2">
                  <c:v>0.24848484848484848</c:v>
                </c:pt>
                <c:pt idx="3">
                  <c:v>9.7402597402597407E-2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B-4BC0-8AE9-204EF0DD6368}"/>
            </c:ext>
          </c:extLst>
        </c:ser>
        <c:ser>
          <c:idx val="2"/>
          <c:order val="2"/>
          <c:tx>
            <c:strRef>
              <c:f>'Additional SY 13-14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Analysis'!$B$38:$E$38</c:f>
              <c:numCache>
                <c:formatCode>0%</c:formatCode>
                <c:ptCount val="4"/>
                <c:pt idx="0">
                  <c:v>0.43600562587904362</c:v>
                </c:pt>
                <c:pt idx="1">
                  <c:v>0.5230460921843687</c:v>
                </c:pt>
                <c:pt idx="2">
                  <c:v>0.37171717171717172</c:v>
                </c:pt>
                <c:pt idx="3">
                  <c:v>0.18831168831168832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B-4BC0-8AE9-204EF0DD6368}"/>
            </c:ext>
          </c:extLst>
        </c:ser>
        <c:ser>
          <c:idx val="3"/>
          <c:order val="3"/>
          <c:tx>
            <c:strRef>
              <c:f>'Additional SY 13-14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Analysis'!$B$39:$E$39</c:f>
              <c:numCache>
                <c:formatCode>0%</c:formatCode>
                <c:ptCount val="4"/>
                <c:pt idx="0">
                  <c:v>0.28973277074542897</c:v>
                </c:pt>
                <c:pt idx="1">
                  <c:v>0.18036072144288579</c:v>
                </c:pt>
                <c:pt idx="2">
                  <c:v>0.10707070707070707</c:v>
                </c:pt>
                <c:pt idx="3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2B-4BC0-8AE9-204EF0DD6368}"/>
            </c:ext>
          </c:extLst>
        </c:ser>
        <c:ser>
          <c:idx val="4"/>
          <c:order val="4"/>
          <c:tx>
            <c:strRef>
              <c:f>'Additional SY 13-14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Analysis'!$B$40:$E$40</c:f>
              <c:numCache>
                <c:formatCode>0%</c:formatCode>
                <c:ptCount val="4"/>
                <c:pt idx="0">
                  <c:v>0.2060478199718706</c:v>
                </c:pt>
                <c:pt idx="1">
                  <c:v>0.13226452905811623</c:v>
                </c:pt>
                <c:pt idx="2">
                  <c:v>8.8888888888888892E-2</c:v>
                </c:pt>
                <c:pt idx="3">
                  <c:v>0.21428571428571427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2B-4BC0-8AE9-204EF0DD6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4517880"/>
        <c:axId val="2105633352"/>
      </c:barChart>
      <c:catAx>
        <c:axId val="-2114517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5633352"/>
        <c:crosses val="autoZero"/>
        <c:auto val="1"/>
        <c:lblAlgn val="ctr"/>
        <c:lblOffset val="100"/>
        <c:noMultiLvlLbl val="0"/>
      </c:catAx>
      <c:valAx>
        <c:axId val="2105633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669569995331199E-2"/>
              <c:y val="0.343215109124995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451788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10 - SY 13-14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North Carolina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Analysis'!$B$59:$E$59</c:f>
              <c:numCache>
                <c:formatCode>0%</c:formatCode>
                <c:ptCount val="4"/>
                <c:pt idx="0">
                  <c:v>4.301948051948052E-2</c:v>
                </c:pt>
                <c:pt idx="1">
                  <c:v>0.56521739130434778</c:v>
                </c:pt>
                <c:pt idx="2">
                  <c:v>0</c:v>
                </c:pt>
                <c:pt idx="3">
                  <c:v>0.72839506172839508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4-40BD-BCC2-EFCAE566AA77}"/>
            </c:ext>
          </c:extLst>
        </c:ser>
        <c:ser>
          <c:idx val="1"/>
          <c:order val="1"/>
          <c:tx>
            <c:strRef>
              <c:f>'Additional SY 13-14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Analysis'!$B$60:$E$60</c:f>
              <c:numCache>
                <c:formatCode>0%</c:formatCode>
                <c:ptCount val="4"/>
                <c:pt idx="0">
                  <c:v>0.1112012987012987</c:v>
                </c:pt>
                <c:pt idx="1">
                  <c:v>0.17391304347826086</c:v>
                </c:pt>
                <c:pt idx="2">
                  <c:v>0</c:v>
                </c:pt>
                <c:pt idx="3">
                  <c:v>9.8765432098765427E-2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4-40BD-BCC2-EFCAE566AA77}"/>
            </c:ext>
          </c:extLst>
        </c:ser>
        <c:ser>
          <c:idx val="2"/>
          <c:order val="2"/>
          <c:tx>
            <c:strRef>
              <c:f>'Additional SY 13-14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Analysis'!$B$61:$E$61</c:f>
              <c:numCache>
                <c:formatCode>0%</c:formatCode>
                <c:ptCount val="4"/>
                <c:pt idx="0">
                  <c:v>0.44074675324675322</c:v>
                </c:pt>
                <c:pt idx="1">
                  <c:v>0</c:v>
                </c:pt>
                <c:pt idx="2">
                  <c:v>0.66666666666666663</c:v>
                </c:pt>
                <c:pt idx="3">
                  <c:v>7.407407407407407E-2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4-40BD-BCC2-EFCAE566AA77}"/>
            </c:ext>
          </c:extLst>
        </c:ser>
        <c:ser>
          <c:idx val="3"/>
          <c:order val="3"/>
          <c:tx>
            <c:strRef>
              <c:f>'Additional SY 13-14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Analysis'!$B$62:$E$62</c:f>
              <c:numCache>
                <c:formatCode>0%</c:formatCode>
                <c:ptCount val="4"/>
                <c:pt idx="0">
                  <c:v>0.2333603896103896</c:v>
                </c:pt>
                <c:pt idx="1">
                  <c:v>0</c:v>
                </c:pt>
                <c:pt idx="2">
                  <c:v>0</c:v>
                </c:pt>
                <c:pt idx="3">
                  <c:v>2.4691358024691357E-2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94-40BD-BCC2-EFCAE566AA77}"/>
            </c:ext>
          </c:extLst>
        </c:ser>
        <c:ser>
          <c:idx val="4"/>
          <c:order val="4"/>
          <c:tx>
            <c:strRef>
              <c:f>'Additional SY 13-14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Analysis'!$B$63:$E$63</c:f>
              <c:numCache>
                <c:formatCode>0%</c:formatCode>
                <c:ptCount val="4"/>
                <c:pt idx="0">
                  <c:v>0.17167207792207792</c:v>
                </c:pt>
                <c:pt idx="1">
                  <c:v>0.2608695652173913</c:v>
                </c:pt>
                <c:pt idx="2">
                  <c:v>0.33333333333333331</c:v>
                </c:pt>
                <c:pt idx="3">
                  <c:v>7.407407407407407E-2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94-40BD-BCC2-EFCAE566A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09270328"/>
        <c:axId val="-2108788360"/>
      </c:barChart>
      <c:catAx>
        <c:axId val="-2109270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08788360"/>
        <c:crosses val="autoZero"/>
        <c:auto val="1"/>
        <c:lblAlgn val="ctr"/>
        <c:lblOffset val="100"/>
        <c:noMultiLvlLbl val="0"/>
      </c:catAx>
      <c:valAx>
        <c:axId val="-21087883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02451518477863E-2"/>
              <c:y val="0.303461020075192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092703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</xdr:row>
      <xdr:rowOff>118532</xdr:rowOff>
    </xdr:from>
    <xdr:to>
      <xdr:col>12</xdr:col>
      <xdr:colOff>152400</xdr:colOff>
      <xdr:row>24</xdr:row>
      <xdr:rowOff>12699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</xdr:colOff>
      <xdr:row>25</xdr:row>
      <xdr:rowOff>28575</xdr:rowOff>
    </xdr:from>
    <xdr:to>
      <xdr:col>12</xdr:col>
      <xdr:colOff>152400</xdr:colOff>
      <xdr:row>41</xdr:row>
      <xdr:rowOff>15875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19048</xdr:colOff>
      <xdr:row>42</xdr:row>
      <xdr:rowOff>19048</xdr:rowOff>
    </xdr:from>
    <xdr:to>
      <xdr:col>12</xdr:col>
      <xdr:colOff>152399</xdr:colOff>
      <xdr:row>55</xdr:row>
      <xdr:rowOff>177799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600A9E-96AF-409B-BB00-AB17E16E1C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ED31BD64-0A93-4737-9249-EDA58470A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3938527-6755-407C-A4BB-FBF372C26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52814E-86F2-4B94-8081-CBF10B978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D0A2C5E-CF60-4975-9565-F470ED42E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F2846B13-7A3D-469A-953D-1D7B22D7B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25400</xdr:colOff>
      <xdr:row>44</xdr:row>
      <xdr:rowOff>187325</xdr:rowOff>
    </xdr:from>
    <xdr:to>
      <xdr:col>17</xdr:col>
      <xdr:colOff>396875</xdr:colOff>
      <xdr:row>67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568151-4983-4ECD-9640-B2DCAF927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D9EF9A-BCBE-48CF-A018-07FBA7C0B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F4B7C12-1F93-4F00-8B31-4DF7B45A6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="75" zoomScaleNormal="75" zoomScalePageLayoutView="75" workbookViewId="0">
      <selection activeCell="A10" sqref="A10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5" t="s">
        <v>45</v>
      </c>
    </row>
    <row r="5" spans="1:6" s="40" customFormat="1" ht="23.25" x14ac:dyDescent="0.25">
      <c r="A5" s="36" t="s">
        <v>46</v>
      </c>
      <c r="B5" s="37"/>
      <c r="C5" s="37"/>
      <c r="D5" s="38"/>
      <c r="E5" s="39"/>
    </row>
    <row r="6" spans="1:6" x14ac:dyDescent="0.25">
      <c r="C6" s="34"/>
    </row>
    <row r="7" spans="1:6" x14ac:dyDescent="0.25">
      <c r="C7" s="34"/>
    </row>
    <row r="8" spans="1:6" x14ac:dyDescent="0.25">
      <c r="C8" s="34"/>
    </row>
    <row r="14" spans="1:6" ht="31.5" x14ac:dyDescent="0.25">
      <c r="A14" s="51" t="s">
        <v>47</v>
      </c>
      <c r="B14" s="52" t="s">
        <v>19</v>
      </c>
      <c r="C14" s="52" t="s">
        <v>20</v>
      </c>
      <c r="D14" s="53" t="s">
        <v>23</v>
      </c>
      <c r="F14" s="2"/>
    </row>
    <row r="15" spans="1:6" ht="15.75" x14ac:dyDescent="0.25">
      <c r="A15" s="54" t="s">
        <v>1</v>
      </c>
      <c r="B15" s="55">
        <v>178</v>
      </c>
      <c r="C15" s="55">
        <v>166</v>
      </c>
      <c r="D15" s="56">
        <f t="shared" ref="D15:D20" si="0">C15-B15</f>
        <v>-12</v>
      </c>
      <c r="F15" s="1"/>
    </row>
    <row r="16" spans="1:6" ht="15.75" x14ac:dyDescent="0.25">
      <c r="A16" s="54" t="s">
        <v>14</v>
      </c>
      <c r="B16" s="55">
        <v>287</v>
      </c>
      <c r="C16" s="55">
        <v>368</v>
      </c>
      <c r="D16" s="56">
        <f t="shared" si="0"/>
        <v>81</v>
      </c>
      <c r="F16" s="1"/>
    </row>
    <row r="17" spans="1:6" ht="15.75" x14ac:dyDescent="0.25">
      <c r="A17" s="54" t="s">
        <v>15</v>
      </c>
      <c r="B17" s="55">
        <v>1095</v>
      </c>
      <c r="C17" s="55">
        <v>1196</v>
      </c>
      <c r="D17" s="56">
        <f t="shared" si="0"/>
        <v>101</v>
      </c>
      <c r="F17" s="1"/>
    </row>
    <row r="18" spans="1:6" ht="15.75" x14ac:dyDescent="0.25">
      <c r="A18" s="54" t="s">
        <v>16</v>
      </c>
      <c r="B18" s="55">
        <v>577</v>
      </c>
      <c r="C18" s="55">
        <v>544</v>
      </c>
      <c r="D18" s="56">
        <f t="shared" si="0"/>
        <v>-33</v>
      </c>
      <c r="F18" s="1"/>
    </row>
    <row r="19" spans="1:6" ht="15.75" x14ac:dyDescent="0.25">
      <c r="A19" s="54" t="s">
        <v>17</v>
      </c>
      <c r="B19" s="55">
        <v>442</v>
      </c>
      <c r="C19" s="55">
        <v>322</v>
      </c>
      <c r="D19" s="56">
        <f t="shared" si="0"/>
        <v>-120</v>
      </c>
      <c r="F19" s="1"/>
    </row>
    <row r="20" spans="1:6" ht="15.75" x14ac:dyDescent="0.25">
      <c r="A20" s="57" t="s">
        <v>0</v>
      </c>
      <c r="B20" s="67">
        <f>SUM(B15:B19)</f>
        <v>2579</v>
      </c>
      <c r="C20" s="67">
        <f>SUM(C15:C19)</f>
        <v>2596</v>
      </c>
      <c r="D20" s="57">
        <f t="shared" si="0"/>
        <v>17</v>
      </c>
    </row>
    <row r="31" spans="1:6" ht="31.5" x14ac:dyDescent="0.25">
      <c r="A31" s="51" t="s">
        <v>47</v>
      </c>
      <c r="B31" s="52" t="s">
        <v>21</v>
      </c>
      <c r="C31" s="52" t="s">
        <v>22</v>
      </c>
      <c r="D31" s="53" t="s">
        <v>31</v>
      </c>
    </row>
    <row r="32" spans="1:6" ht="15.75" x14ac:dyDescent="0.25">
      <c r="A32" s="54" t="s">
        <v>1</v>
      </c>
      <c r="B32" s="58">
        <f>B15/B20</f>
        <v>6.9018999612252815E-2</v>
      </c>
      <c r="C32" s="58">
        <f>C15/C20</f>
        <v>6.3944530046224968E-2</v>
      </c>
      <c r="D32" s="59">
        <f>C32-B32</f>
        <v>-5.0744695660278477E-3</v>
      </c>
    </row>
    <row r="33" spans="1:6" ht="15.75" x14ac:dyDescent="0.25">
      <c r="A33" s="54" t="s">
        <v>14</v>
      </c>
      <c r="B33" s="58">
        <f>B16/B20</f>
        <v>0.11128344319503683</v>
      </c>
      <c r="C33" s="58">
        <f>C16/C20</f>
        <v>0.14175654853620956</v>
      </c>
      <c r="D33" s="59">
        <f>C33-B33</f>
        <v>3.0473105341172729E-2</v>
      </c>
    </row>
    <row r="34" spans="1:6" ht="15.75" x14ac:dyDescent="0.25">
      <c r="A34" s="54" t="s">
        <v>15</v>
      </c>
      <c r="B34" s="58">
        <f>B17/B20</f>
        <v>0.42458317177200466</v>
      </c>
      <c r="C34" s="58">
        <f>C17/C20</f>
        <v>0.46070878274268107</v>
      </c>
      <c r="D34" s="59">
        <f>C34-B34</f>
        <v>3.6125610970676403E-2</v>
      </c>
    </row>
    <row r="35" spans="1:6" ht="15.75" x14ac:dyDescent="0.25">
      <c r="A35" s="54" t="s">
        <v>16</v>
      </c>
      <c r="B35" s="58">
        <f>B18/B20</f>
        <v>0.22373012795657232</v>
      </c>
      <c r="C35" s="58">
        <f>C18/C20</f>
        <v>0.20955315870570107</v>
      </c>
      <c r="D35" s="59">
        <f>C35-B35</f>
        <v>-1.4176969250871252E-2</v>
      </c>
    </row>
    <row r="36" spans="1:6" ht="15.75" x14ac:dyDescent="0.25">
      <c r="A36" s="54" t="s">
        <v>17</v>
      </c>
      <c r="B36" s="58">
        <f>B19/B20</f>
        <v>0.17138425746413338</v>
      </c>
      <c r="C36" s="58">
        <f>C19/C20</f>
        <v>0.12403697996918336</v>
      </c>
      <c r="D36" s="59">
        <f>C36-B36</f>
        <v>-4.7347277494950019E-2</v>
      </c>
    </row>
    <row r="38" spans="1:6" s="15" customFormat="1" x14ac:dyDescent="0.25">
      <c r="A38" s="12"/>
      <c r="B38" s="13"/>
      <c r="C38" s="13"/>
      <c r="D38" s="14"/>
      <c r="E38" s="12"/>
    </row>
    <row r="40" spans="1:6" x14ac:dyDescent="0.25">
      <c r="A40" s="25"/>
      <c r="B40" s="27"/>
      <c r="C40" s="27"/>
      <c r="D40" s="27"/>
      <c r="E40" s="27"/>
      <c r="F40" s="21"/>
    </row>
    <row r="41" spans="1:6" x14ac:dyDescent="0.25">
      <c r="A41" s="25"/>
      <c r="B41" s="27"/>
      <c r="C41" s="27"/>
      <c r="D41" s="27"/>
      <c r="E41" s="27"/>
      <c r="F41" s="21"/>
    </row>
    <row r="48" spans="1:6" ht="31.5" x14ac:dyDescent="0.25">
      <c r="A48" s="51" t="s">
        <v>48</v>
      </c>
      <c r="B48" s="52" t="s">
        <v>43</v>
      </c>
      <c r="C48" s="52" t="s">
        <v>44</v>
      </c>
    </row>
    <row r="49" spans="1:3" s="62" customFormat="1" ht="31.5" x14ac:dyDescent="0.25">
      <c r="A49" s="60" t="s">
        <v>37</v>
      </c>
      <c r="B49" s="61">
        <v>2579</v>
      </c>
      <c r="C49" s="61">
        <v>2596</v>
      </c>
    </row>
    <row r="50" spans="1:3" s="62" customFormat="1" ht="31.5" x14ac:dyDescent="0.25">
      <c r="A50" s="60" t="s">
        <v>36</v>
      </c>
      <c r="B50" s="61">
        <v>169</v>
      </c>
      <c r="C50" s="61">
        <v>124</v>
      </c>
    </row>
    <row r="51" spans="1:3" s="62" customFormat="1" ht="31.5" x14ac:dyDescent="0.25">
      <c r="A51" s="60" t="s">
        <v>38</v>
      </c>
      <c r="B51" s="63">
        <f>B50/B49</f>
        <v>6.5529274912756882E-2</v>
      </c>
      <c r="C51" s="63">
        <f>C50/C49</f>
        <v>4.7765793528505393E-2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104" zoomScale="75" zoomScaleNormal="75" zoomScalePageLayoutView="75" workbookViewId="0">
      <selection activeCell="A117" sqref="A117:XFD168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5" t="s">
        <v>45</v>
      </c>
    </row>
    <row r="5" spans="1:6" s="40" customFormat="1" ht="23.25" x14ac:dyDescent="0.25">
      <c r="A5" s="36" t="s">
        <v>42</v>
      </c>
    </row>
    <row r="9" spans="1:6" ht="30" x14ac:dyDescent="0.25">
      <c r="A9" s="41" t="s">
        <v>53</v>
      </c>
      <c r="B9" s="42" t="s">
        <v>41</v>
      </c>
      <c r="C9" s="42" t="s">
        <v>30</v>
      </c>
      <c r="D9" s="42" t="s">
        <v>39</v>
      </c>
      <c r="E9" s="42" t="s">
        <v>32</v>
      </c>
      <c r="F9" s="42" t="s">
        <v>33</v>
      </c>
    </row>
    <row r="10" spans="1:6" x14ac:dyDescent="0.25">
      <c r="A10" s="6" t="s">
        <v>1</v>
      </c>
      <c r="B10" s="31">
        <v>166</v>
      </c>
      <c r="C10" s="31">
        <v>80140</v>
      </c>
      <c r="D10" s="31">
        <v>34448</v>
      </c>
      <c r="E10" s="33">
        <f>C10/C15</f>
        <v>5.2045179424035082E-2</v>
      </c>
      <c r="F10" s="33">
        <f>D10/D15</f>
        <v>0.15143775305201057</v>
      </c>
    </row>
    <row r="11" spans="1:6" x14ac:dyDescent="0.25">
      <c r="A11" s="6" t="s">
        <v>14</v>
      </c>
      <c r="B11" s="31">
        <v>368</v>
      </c>
      <c r="C11" s="31">
        <v>261991</v>
      </c>
      <c r="D11" s="31">
        <v>62166</v>
      </c>
      <c r="E11" s="33">
        <f>C11/C15</f>
        <v>0.17014435490993729</v>
      </c>
      <c r="F11" s="33">
        <f>D11/D15</f>
        <v>0.27328957722454972</v>
      </c>
    </row>
    <row r="12" spans="1:6" x14ac:dyDescent="0.25">
      <c r="A12" s="6" t="s">
        <v>15</v>
      </c>
      <c r="B12" s="31">
        <v>1196</v>
      </c>
      <c r="C12" s="31">
        <v>716667</v>
      </c>
      <c r="D12" s="31">
        <v>103931</v>
      </c>
      <c r="E12" s="33">
        <f>C12/C15</f>
        <v>0.46542379089449648</v>
      </c>
      <c r="F12" s="33">
        <f>D12/D15</f>
        <v>0.45689378519648488</v>
      </c>
    </row>
    <row r="13" spans="1:6" x14ac:dyDescent="0.25">
      <c r="A13" s="6" t="s">
        <v>16</v>
      </c>
      <c r="B13" s="31">
        <v>544</v>
      </c>
      <c r="C13" s="31">
        <v>311048</v>
      </c>
      <c r="D13" s="31">
        <v>24545</v>
      </c>
      <c r="E13" s="33">
        <f>C13/C15</f>
        <v>0.20200335624516175</v>
      </c>
      <c r="F13" s="33">
        <f>D13/D15</f>
        <v>0.10790291595046445</v>
      </c>
    </row>
    <row r="14" spans="1:6" x14ac:dyDescent="0.25">
      <c r="A14" s="6" t="s">
        <v>17</v>
      </c>
      <c r="B14" s="32">
        <v>322</v>
      </c>
      <c r="C14" s="32">
        <v>169970</v>
      </c>
      <c r="D14" s="32">
        <v>2383</v>
      </c>
      <c r="E14" s="33">
        <f>C14/C15</f>
        <v>0.11038331852636939</v>
      </c>
      <c r="F14" s="33">
        <f>D14/D15</f>
        <v>1.0475968576490398E-2</v>
      </c>
    </row>
    <row r="15" spans="1:6" x14ac:dyDescent="0.25">
      <c r="A15" s="4" t="s">
        <v>0</v>
      </c>
      <c r="B15" s="65">
        <f>SUM(B10:B14)</f>
        <v>2596</v>
      </c>
      <c r="C15" s="65">
        <f>SUM(C10:C14)</f>
        <v>1539816</v>
      </c>
      <c r="D15" s="65">
        <f>SUM(D10:D14)</f>
        <v>227473</v>
      </c>
      <c r="E15" s="66">
        <f>SUM(E10:E14)</f>
        <v>1</v>
      </c>
      <c r="F15" s="66">
        <f>SUM(F10:F14)</f>
        <v>0.99999999999999989</v>
      </c>
    </row>
    <row r="19" spans="1:7" s="40" customFormat="1" ht="23.25" x14ac:dyDescent="0.25">
      <c r="A19" s="36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52</v>
      </c>
      <c r="B28" s="44" t="s">
        <v>24</v>
      </c>
      <c r="C28" s="44" t="s">
        <v>26</v>
      </c>
      <c r="D28" s="44" t="s">
        <v>28</v>
      </c>
      <c r="E28" s="45" t="s">
        <v>29</v>
      </c>
      <c r="F28" s="46" t="s">
        <v>6</v>
      </c>
      <c r="G28" s="15"/>
    </row>
    <row r="29" spans="1:7" x14ac:dyDescent="0.25">
      <c r="A29" s="6" t="s">
        <v>1</v>
      </c>
      <c r="B29" s="9">
        <v>18</v>
      </c>
      <c r="C29" s="9">
        <v>11</v>
      </c>
      <c r="D29" s="18">
        <v>80</v>
      </c>
      <c r="E29" s="3">
        <v>57</v>
      </c>
      <c r="F29" s="23">
        <f>SUM(B29:E29)</f>
        <v>166</v>
      </c>
      <c r="G29" s="15"/>
    </row>
    <row r="30" spans="1:7" x14ac:dyDescent="0.25">
      <c r="A30" s="6" t="s">
        <v>14</v>
      </c>
      <c r="B30" s="9">
        <v>97</v>
      </c>
      <c r="C30" s="9">
        <v>100</v>
      </c>
      <c r="D30" s="18">
        <v>152</v>
      </c>
      <c r="E30" s="3">
        <v>19</v>
      </c>
      <c r="F30" s="23">
        <f>SUM(B30:E30)</f>
        <v>368</v>
      </c>
      <c r="G30" s="15"/>
    </row>
    <row r="31" spans="1:7" x14ac:dyDescent="0.25">
      <c r="A31" s="6" t="s">
        <v>15</v>
      </c>
      <c r="B31" s="9">
        <v>729</v>
      </c>
      <c r="C31" s="9">
        <v>275</v>
      </c>
      <c r="D31" s="18">
        <v>155</v>
      </c>
      <c r="E31" s="3">
        <v>37</v>
      </c>
      <c r="F31" s="23">
        <f>SUM(B31:E31)</f>
        <v>1196</v>
      </c>
      <c r="G31" s="15"/>
    </row>
    <row r="32" spans="1:7" x14ac:dyDescent="0.25">
      <c r="A32" s="6" t="s">
        <v>16</v>
      </c>
      <c r="B32" s="9">
        <v>407</v>
      </c>
      <c r="C32" s="9">
        <v>67</v>
      </c>
      <c r="D32" s="18">
        <v>43</v>
      </c>
      <c r="E32" s="3">
        <v>25</v>
      </c>
      <c r="F32" s="23">
        <f>SUM(B32:E32)</f>
        <v>542</v>
      </c>
      <c r="G32" s="15"/>
    </row>
    <row r="33" spans="1:9" x14ac:dyDescent="0.25">
      <c r="A33" s="6" t="s">
        <v>17</v>
      </c>
      <c r="B33" s="9">
        <v>185</v>
      </c>
      <c r="C33" s="9">
        <v>40</v>
      </c>
      <c r="D33" s="18">
        <v>57</v>
      </c>
      <c r="E33" s="3">
        <v>17</v>
      </c>
      <c r="F33" s="23">
        <f>SUM(B33:E33)</f>
        <v>299</v>
      </c>
      <c r="G33" s="15"/>
    </row>
    <row r="34" spans="1:9" x14ac:dyDescent="0.25">
      <c r="A34" s="8" t="s">
        <v>0</v>
      </c>
      <c r="B34" s="65">
        <f>SUM(B29:B33)</f>
        <v>1436</v>
      </c>
      <c r="C34" s="65">
        <f>SUM(C29:C33)</f>
        <v>493</v>
      </c>
      <c r="D34" s="65">
        <f>SUM(D29:D33)</f>
        <v>487</v>
      </c>
      <c r="E34" s="65">
        <f>SUM(E29:E33)</f>
        <v>155</v>
      </c>
      <c r="F34" s="24">
        <f>SUM(F29:F33)</f>
        <v>2571</v>
      </c>
      <c r="G34" s="15"/>
    </row>
    <row r="35" spans="1:9" ht="30" x14ac:dyDescent="0.25">
      <c r="A35" s="7"/>
      <c r="B35" s="43" t="s">
        <v>25</v>
      </c>
      <c r="C35" s="43" t="s">
        <v>27</v>
      </c>
      <c r="D35" s="43" t="s">
        <v>34</v>
      </c>
      <c r="E35" s="42" t="s">
        <v>35</v>
      </c>
      <c r="F35" s="15"/>
      <c r="G35" s="69"/>
      <c r="H35" s="69"/>
      <c r="I35" s="15"/>
    </row>
    <row r="36" spans="1:9" x14ac:dyDescent="0.25">
      <c r="A36" s="6" t="s">
        <v>1</v>
      </c>
      <c r="B36" s="5">
        <f>B29/B34</f>
        <v>1.2534818941504178E-2</v>
      </c>
      <c r="C36" s="5">
        <f>C29/C34</f>
        <v>2.231237322515213E-2</v>
      </c>
      <c r="D36" s="5">
        <f>D29/D34</f>
        <v>0.16427104722792607</v>
      </c>
      <c r="E36" s="5">
        <f>E29/E34</f>
        <v>0.36774193548387096</v>
      </c>
      <c r="G36" s="70"/>
      <c r="H36" s="70"/>
    </row>
    <row r="37" spans="1:9" x14ac:dyDescent="0.25">
      <c r="A37" s="6" t="s">
        <v>14</v>
      </c>
      <c r="B37" s="5">
        <f>B30/B34</f>
        <v>6.7548746518105843E-2</v>
      </c>
      <c r="C37" s="5">
        <f>C30/C34</f>
        <v>0.20283975659229209</v>
      </c>
      <c r="D37" s="5">
        <f>D30/D34</f>
        <v>0.31211498973305957</v>
      </c>
      <c r="E37" s="5">
        <f>E30/E34</f>
        <v>0.12258064516129032</v>
      </c>
      <c r="G37" s="70"/>
      <c r="H37" s="70"/>
    </row>
    <row r="38" spans="1:9" x14ac:dyDescent="0.25">
      <c r="A38" s="6" t="s">
        <v>15</v>
      </c>
      <c r="B38" s="5">
        <f>B31/B34</f>
        <v>0.50766016713091922</v>
      </c>
      <c r="C38" s="5">
        <f>C31/C34</f>
        <v>0.55780933062880322</v>
      </c>
      <c r="D38" s="5">
        <f>D31/D34</f>
        <v>0.31827515400410678</v>
      </c>
      <c r="E38" s="5">
        <f>E31/E34</f>
        <v>0.23870967741935484</v>
      </c>
    </row>
    <row r="39" spans="1:9" x14ac:dyDescent="0.25">
      <c r="A39" s="6" t="s">
        <v>16</v>
      </c>
      <c r="B39" s="5">
        <f>B32/B34</f>
        <v>0.28342618384401114</v>
      </c>
      <c r="C39" s="5">
        <f>C32/C34</f>
        <v>0.13590263691683571</v>
      </c>
      <c r="D39" s="5">
        <f>D32/D34</f>
        <v>8.8295687885010271E-2</v>
      </c>
      <c r="E39" s="5">
        <f>E32/E34</f>
        <v>0.16129032258064516</v>
      </c>
    </row>
    <row r="40" spans="1:9" x14ac:dyDescent="0.25">
      <c r="A40" s="6" t="s">
        <v>17</v>
      </c>
      <c r="B40" s="5">
        <f>B33/B34</f>
        <v>0.12883008356545961</v>
      </c>
      <c r="C40" s="5">
        <f>C33/C34</f>
        <v>8.1135902636916835E-2</v>
      </c>
      <c r="D40" s="5">
        <f>D33/D34</f>
        <v>0.11704312114989733</v>
      </c>
      <c r="E40" s="5">
        <f>E33/E34</f>
        <v>0.10967741935483871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8" t="s">
        <v>51</v>
      </c>
      <c r="B51" s="47" t="s">
        <v>13</v>
      </c>
      <c r="C51" s="47" t="s">
        <v>18</v>
      </c>
      <c r="D51" s="47" t="s">
        <v>12</v>
      </c>
      <c r="E51" s="47" t="s">
        <v>11</v>
      </c>
      <c r="F51" s="46" t="s">
        <v>6</v>
      </c>
    </row>
    <row r="52" spans="1:6" x14ac:dyDescent="0.25">
      <c r="A52" s="22" t="s">
        <v>1</v>
      </c>
      <c r="B52" s="23">
        <v>92</v>
      </c>
      <c r="C52" s="23">
        <v>12</v>
      </c>
      <c r="D52" s="23">
        <v>0</v>
      </c>
      <c r="E52" s="23">
        <v>62</v>
      </c>
      <c r="F52" s="23">
        <f>SUM(B52:E52)</f>
        <v>166</v>
      </c>
    </row>
    <row r="53" spans="1:6" x14ac:dyDescent="0.25">
      <c r="A53" s="22" t="s">
        <v>14</v>
      </c>
      <c r="B53" s="23">
        <v>355</v>
      </c>
      <c r="C53" s="23">
        <v>6</v>
      </c>
      <c r="D53" s="23">
        <v>0</v>
      </c>
      <c r="E53" s="23">
        <v>7</v>
      </c>
      <c r="F53" s="23">
        <f>SUM(B53:E53)</f>
        <v>368</v>
      </c>
    </row>
    <row r="54" spans="1:6" x14ac:dyDescent="0.25">
      <c r="A54" s="22" t="s">
        <v>15</v>
      </c>
      <c r="B54" s="23">
        <v>1189</v>
      </c>
      <c r="C54" s="23">
        <v>4</v>
      </c>
      <c r="D54" s="23">
        <v>1</v>
      </c>
      <c r="E54" s="23">
        <v>2</v>
      </c>
      <c r="F54" s="23">
        <f>SUM(B54:E54)</f>
        <v>1196</v>
      </c>
    </row>
    <row r="55" spans="1:6" x14ac:dyDescent="0.25">
      <c r="A55" s="22" t="s">
        <v>16</v>
      </c>
      <c r="B55" s="23">
        <v>542</v>
      </c>
      <c r="C55" s="23">
        <v>0</v>
      </c>
      <c r="D55" s="23">
        <v>0</v>
      </c>
      <c r="E55" s="23">
        <v>0</v>
      </c>
      <c r="F55" s="23">
        <f>SUM(B55:E55)</f>
        <v>542</v>
      </c>
    </row>
    <row r="56" spans="1:6" x14ac:dyDescent="0.25">
      <c r="A56" s="22" t="s">
        <v>17</v>
      </c>
      <c r="B56" s="23">
        <v>295</v>
      </c>
      <c r="C56" s="23">
        <v>1</v>
      </c>
      <c r="D56" s="23">
        <v>0</v>
      </c>
      <c r="E56" s="23">
        <v>3</v>
      </c>
      <c r="F56" s="23">
        <f>SUM(B56:E56)</f>
        <v>299</v>
      </c>
    </row>
    <row r="57" spans="1:6" x14ac:dyDescent="0.25">
      <c r="A57" s="24" t="s">
        <v>0</v>
      </c>
      <c r="B57" s="65">
        <f>SUM(B52:B56)</f>
        <v>2473</v>
      </c>
      <c r="C57" s="65">
        <f>SUM(C52:C56)</f>
        <v>23</v>
      </c>
      <c r="D57" s="65">
        <f>SUM(D52:D56)</f>
        <v>1</v>
      </c>
      <c r="E57" s="65">
        <f>SUM(E52:E56)</f>
        <v>74</v>
      </c>
      <c r="F57" s="24">
        <f>SUM(F52:F56)</f>
        <v>2571</v>
      </c>
    </row>
    <row r="58" spans="1:6" x14ac:dyDescent="0.25">
      <c r="A58" s="24"/>
      <c r="B58" s="48" t="s">
        <v>13</v>
      </c>
      <c r="C58" s="48" t="s">
        <v>18</v>
      </c>
      <c r="D58" s="48" t="s">
        <v>12</v>
      </c>
      <c r="E58" s="48" t="s">
        <v>11</v>
      </c>
      <c r="F58" s="21"/>
    </row>
    <row r="59" spans="1:6" x14ac:dyDescent="0.25">
      <c r="A59" s="22" t="s">
        <v>1</v>
      </c>
      <c r="B59" s="26">
        <f>B52/B57</f>
        <v>3.7201779215527697E-2</v>
      </c>
      <c r="C59" s="26">
        <f>C52/C57</f>
        <v>0.52173913043478259</v>
      </c>
      <c r="D59" s="26">
        <f>D52/D57</f>
        <v>0</v>
      </c>
      <c r="E59" s="26">
        <f>E52/E57</f>
        <v>0.83783783783783783</v>
      </c>
      <c r="F59" s="21"/>
    </row>
    <row r="60" spans="1:6" x14ac:dyDescent="0.25">
      <c r="A60" s="22" t="s">
        <v>14</v>
      </c>
      <c r="B60" s="26">
        <f>B53/B57</f>
        <v>0.14355034371209058</v>
      </c>
      <c r="C60" s="26">
        <f>C53/C57</f>
        <v>0.2608695652173913</v>
      </c>
      <c r="D60" s="26">
        <f>D53/D57</f>
        <v>0</v>
      </c>
      <c r="E60" s="26">
        <f>E53/E57</f>
        <v>9.45945945945946E-2</v>
      </c>
      <c r="F60" s="21"/>
    </row>
    <row r="61" spans="1:6" x14ac:dyDescent="0.25">
      <c r="A61" s="22" t="s">
        <v>15</v>
      </c>
      <c r="B61" s="26">
        <f>B54/B57</f>
        <v>0.4807925596441569</v>
      </c>
      <c r="C61" s="26">
        <f>C54/C57</f>
        <v>0.17391304347826086</v>
      </c>
      <c r="D61" s="26">
        <f>D54/D57</f>
        <v>1</v>
      </c>
      <c r="E61" s="26">
        <f>E54/E57</f>
        <v>2.7027027027027029E-2</v>
      </c>
      <c r="F61" s="21"/>
    </row>
    <row r="62" spans="1:6" x14ac:dyDescent="0.25">
      <c r="A62" s="22" t="s">
        <v>16</v>
      </c>
      <c r="B62" s="26">
        <f>B55/B57</f>
        <v>0.2191670036393045</v>
      </c>
      <c r="C62" s="26">
        <f>C55/C57</f>
        <v>0</v>
      </c>
      <c r="D62" s="26">
        <f>D55/D57</f>
        <v>0</v>
      </c>
      <c r="E62" s="26">
        <f>E55/E57</f>
        <v>0</v>
      </c>
      <c r="F62" s="21"/>
    </row>
    <row r="63" spans="1:6" x14ac:dyDescent="0.25">
      <c r="A63" s="22" t="s">
        <v>17</v>
      </c>
      <c r="B63" s="26">
        <f>B56/B57</f>
        <v>0.11928831378892034</v>
      </c>
      <c r="C63" s="26">
        <f>C56/C57</f>
        <v>4.3478260869565216E-2</v>
      </c>
      <c r="D63" s="26">
        <f>D56/D57</f>
        <v>0</v>
      </c>
      <c r="E63" s="26">
        <f>E56/E57</f>
        <v>4.0540540540540543E-2</v>
      </c>
      <c r="F63" s="21"/>
    </row>
    <row r="64" spans="1:6" x14ac:dyDescent="0.25">
      <c r="A64" s="25"/>
      <c r="B64" s="27"/>
      <c r="C64" s="27"/>
      <c r="D64" s="27"/>
      <c r="E64" s="27"/>
      <c r="F64" s="21"/>
    </row>
    <row r="65" spans="1:6" x14ac:dyDescent="0.25">
      <c r="A65" s="25"/>
      <c r="B65" s="27"/>
      <c r="C65" s="27"/>
      <c r="D65" s="27"/>
      <c r="E65" s="27"/>
      <c r="F65" s="21"/>
    </row>
    <row r="72" spans="1:6" x14ac:dyDescent="0.25">
      <c r="A72" s="21"/>
      <c r="B72" s="21"/>
      <c r="C72" s="21"/>
      <c r="D72" s="21"/>
      <c r="E72" s="21"/>
      <c r="F72" s="21"/>
    </row>
    <row r="73" spans="1:6" x14ac:dyDescent="0.25">
      <c r="A73" s="21"/>
      <c r="B73" s="21"/>
      <c r="C73" s="21"/>
      <c r="D73" s="21"/>
      <c r="E73" s="21"/>
      <c r="F73" s="21"/>
    </row>
    <row r="74" spans="1:6" ht="30" x14ac:dyDescent="0.25">
      <c r="A74" s="49" t="s">
        <v>50</v>
      </c>
      <c r="B74" s="50" t="s">
        <v>10</v>
      </c>
      <c r="C74" s="46" t="s">
        <v>9</v>
      </c>
      <c r="D74" s="47" t="s">
        <v>8</v>
      </c>
      <c r="E74" s="50" t="s">
        <v>7</v>
      </c>
      <c r="F74" s="46" t="s">
        <v>6</v>
      </c>
    </row>
    <row r="75" spans="1:6" x14ac:dyDescent="0.25">
      <c r="A75" s="22" t="s">
        <v>1</v>
      </c>
      <c r="B75" s="23">
        <v>110</v>
      </c>
      <c r="C75" s="23">
        <v>31</v>
      </c>
      <c r="D75" s="23">
        <v>18</v>
      </c>
      <c r="E75" s="23">
        <v>7</v>
      </c>
      <c r="F75" s="23">
        <f>SUM(B75:E75)</f>
        <v>166</v>
      </c>
    </row>
    <row r="76" spans="1:6" x14ac:dyDescent="0.25">
      <c r="A76" s="22" t="s">
        <v>14</v>
      </c>
      <c r="B76" s="23">
        <v>164</v>
      </c>
      <c r="C76" s="23">
        <v>124</v>
      </c>
      <c r="D76" s="23">
        <v>70</v>
      </c>
      <c r="E76" s="23">
        <v>10</v>
      </c>
      <c r="F76" s="23">
        <f>SUM(B76:E76)</f>
        <v>368</v>
      </c>
    </row>
    <row r="77" spans="1:6" x14ac:dyDescent="0.25">
      <c r="A77" s="22" t="s">
        <v>15</v>
      </c>
      <c r="B77" s="23">
        <v>441</v>
      </c>
      <c r="C77" s="23">
        <v>400</v>
      </c>
      <c r="D77" s="23">
        <v>291</v>
      </c>
      <c r="E77" s="23">
        <v>63</v>
      </c>
      <c r="F77" s="23">
        <f>SUM(B77:E77)</f>
        <v>1195</v>
      </c>
    </row>
    <row r="78" spans="1:6" x14ac:dyDescent="0.25">
      <c r="A78" s="22" t="s">
        <v>16</v>
      </c>
      <c r="B78" s="23">
        <v>131</v>
      </c>
      <c r="C78" s="23">
        <v>138</v>
      </c>
      <c r="D78" s="23">
        <v>163</v>
      </c>
      <c r="E78" s="23">
        <v>110</v>
      </c>
      <c r="F78" s="23">
        <f>SUM(B78:E78)</f>
        <v>542</v>
      </c>
    </row>
    <row r="79" spans="1:6" x14ac:dyDescent="0.25">
      <c r="A79" s="22" t="s">
        <v>17</v>
      </c>
      <c r="B79" s="23">
        <v>80</v>
      </c>
      <c r="C79" s="23">
        <v>57</v>
      </c>
      <c r="D79" s="23">
        <v>93</v>
      </c>
      <c r="E79" s="23">
        <v>68</v>
      </c>
      <c r="F79" s="23">
        <f>SUM(B79:E79)</f>
        <v>298</v>
      </c>
    </row>
    <row r="80" spans="1:6" x14ac:dyDescent="0.25">
      <c r="A80" s="28" t="s">
        <v>0</v>
      </c>
      <c r="B80" s="65">
        <f>SUM(B75:B79)</f>
        <v>926</v>
      </c>
      <c r="C80" s="65">
        <f>SUM(C75:C79)</f>
        <v>750</v>
      </c>
      <c r="D80" s="65">
        <f>SUM(D75:D79)</f>
        <v>635</v>
      </c>
      <c r="E80" s="65">
        <f>SUM(E75:E79)</f>
        <v>258</v>
      </c>
      <c r="F80" s="24">
        <f>SUM(F75:F79)</f>
        <v>2569</v>
      </c>
    </row>
    <row r="81" spans="1:6" x14ac:dyDescent="0.25">
      <c r="A81" s="29"/>
      <c r="B81" s="48" t="s">
        <v>10</v>
      </c>
      <c r="C81" s="47" t="s">
        <v>9</v>
      </c>
      <c r="D81" s="48" t="s">
        <v>8</v>
      </c>
      <c r="E81" s="48" t="s">
        <v>7</v>
      </c>
      <c r="F81" s="21"/>
    </row>
    <row r="82" spans="1:6" x14ac:dyDescent="0.25">
      <c r="A82" s="22" t="s">
        <v>1</v>
      </c>
      <c r="B82" s="26">
        <f>B75/B80</f>
        <v>0.11879049676025918</v>
      </c>
      <c r="C82" s="26">
        <f>C75/C80</f>
        <v>4.1333333333333333E-2</v>
      </c>
      <c r="D82" s="26">
        <f>D75/D80</f>
        <v>2.8346456692913385E-2</v>
      </c>
      <c r="E82" s="26">
        <f>E75/E80</f>
        <v>2.7131782945736434E-2</v>
      </c>
      <c r="F82" s="21"/>
    </row>
    <row r="83" spans="1:6" x14ac:dyDescent="0.25">
      <c r="A83" s="22" t="s">
        <v>14</v>
      </c>
      <c r="B83" s="26">
        <f>B76/B80</f>
        <v>0.17710583153347731</v>
      </c>
      <c r="C83" s="26">
        <f>C76/C80</f>
        <v>0.16533333333333333</v>
      </c>
      <c r="D83" s="26">
        <f>D76/D80</f>
        <v>0.11023622047244094</v>
      </c>
      <c r="E83" s="26">
        <f>E76/E80</f>
        <v>3.875968992248062E-2</v>
      </c>
      <c r="F83" s="21"/>
    </row>
    <row r="84" spans="1:6" x14ac:dyDescent="0.25">
      <c r="A84" s="22" t="s">
        <v>15</v>
      </c>
      <c r="B84" s="26">
        <f>B77/B80</f>
        <v>0.47624190064794819</v>
      </c>
      <c r="C84" s="26">
        <f>C77/C80</f>
        <v>0.53333333333333333</v>
      </c>
      <c r="D84" s="26">
        <f>D77/D80</f>
        <v>0.45826771653543308</v>
      </c>
      <c r="E84" s="26">
        <f>E77/E80</f>
        <v>0.2441860465116279</v>
      </c>
      <c r="F84" s="21"/>
    </row>
    <row r="85" spans="1:6" x14ac:dyDescent="0.25">
      <c r="A85" s="22" t="s">
        <v>16</v>
      </c>
      <c r="B85" s="26">
        <f>B78/B80</f>
        <v>0.14146868250539957</v>
      </c>
      <c r="C85" s="26">
        <f>C78/C80</f>
        <v>0.184</v>
      </c>
      <c r="D85" s="26">
        <f>D78/D80</f>
        <v>0.25669291338582678</v>
      </c>
      <c r="E85" s="26">
        <f>E78/E80</f>
        <v>0.4263565891472868</v>
      </c>
      <c r="F85" s="21"/>
    </row>
    <row r="86" spans="1:6" x14ac:dyDescent="0.25">
      <c r="A86" s="22" t="s">
        <v>17</v>
      </c>
      <c r="B86" s="26">
        <f>B79/B80</f>
        <v>8.6393088552915762E-2</v>
      </c>
      <c r="C86" s="26">
        <f>C79/C80</f>
        <v>7.5999999999999998E-2</v>
      </c>
      <c r="D86" s="26">
        <f>D79/D80</f>
        <v>0.14645669291338584</v>
      </c>
      <c r="E86" s="26">
        <f>E79/E80</f>
        <v>0.26356589147286824</v>
      </c>
      <c r="F86" s="21"/>
    </row>
    <row r="87" spans="1:6" x14ac:dyDescent="0.25">
      <c r="A87" s="25"/>
      <c r="B87" s="27"/>
      <c r="C87" s="27"/>
      <c r="D87" s="27"/>
      <c r="E87" s="27"/>
      <c r="F87" s="21"/>
    </row>
    <row r="93" spans="1:6" x14ac:dyDescent="0.25">
      <c r="A93" s="21"/>
      <c r="B93" s="21"/>
      <c r="C93" s="21"/>
      <c r="D93" s="21"/>
      <c r="E93" s="21"/>
      <c r="F93" s="21"/>
    </row>
    <row r="94" spans="1:6" x14ac:dyDescent="0.25">
      <c r="A94" s="25"/>
      <c r="B94" s="27"/>
      <c r="C94" s="27"/>
      <c r="D94" s="27"/>
      <c r="E94" s="27"/>
      <c r="F94" s="21"/>
    </row>
    <row r="95" spans="1:6" x14ac:dyDescent="0.25">
      <c r="A95" s="21"/>
      <c r="B95" s="21"/>
      <c r="C95" s="21"/>
      <c r="D95" s="21"/>
      <c r="E95" s="21"/>
      <c r="F95" s="21"/>
    </row>
    <row r="96" spans="1:6" x14ac:dyDescent="0.25">
      <c r="A96" s="21"/>
      <c r="B96" s="21"/>
      <c r="C96" s="21"/>
      <c r="D96" s="21"/>
      <c r="E96" s="21"/>
      <c r="F96" s="21"/>
    </row>
    <row r="97" spans="1:6" ht="30" x14ac:dyDescent="0.25">
      <c r="A97" s="64" t="s">
        <v>49</v>
      </c>
      <c r="B97" s="47" t="s">
        <v>5</v>
      </c>
      <c r="C97" s="47" t="s">
        <v>4</v>
      </c>
      <c r="D97" s="47" t="s">
        <v>3</v>
      </c>
      <c r="E97" s="50" t="s">
        <v>2</v>
      </c>
      <c r="F97" s="46" t="s">
        <v>6</v>
      </c>
    </row>
    <row r="98" spans="1:6" x14ac:dyDescent="0.25">
      <c r="A98" s="22" t="s">
        <v>1</v>
      </c>
      <c r="B98" s="23">
        <v>60</v>
      </c>
      <c r="C98" s="23">
        <v>26</v>
      </c>
      <c r="D98" s="23">
        <v>32</v>
      </c>
      <c r="E98" s="30">
        <v>48</v>
      </c>
      <c r="F98" s="23">
        <f>SUM(B98:E98)</f>
        <v>166</v>
      </c>
    </row>
    <row r="99" spans="1:6" x14ac:dyDescent="0.25">
      <c r="A99" s="22" t="s">
        <v>14</v>
      </c>
      <c r="B99" s="23">
        <v>88</v>
      </c>
      <c r="C99" s="23">
        <v>38</v>
      </c>
      <c r="D99" s="23">
        <v>49</v>
      </c>
      <c r="E99" s="30">
        <v>193</v>
      </c>
      <c r="F99" s="23">
        <f>SUM(B99:E99)</f>
        <v>368</v>
      </c>
    </row>
    <row r="100" spans="1:6" x14ac:dyDescent="0.25">
      <c r="A100" s="22" t="s">
        <v>15</v>
      </c>
      <c r="B100" s="23">
        <v>266</v>
      </c>
      <c r="C100" s="23">
        <v>227</v>
      </c>
      <c r="D100" s="23">
        <v>161</v>
      </c>
      <c r="E100" s="30">
        <v>542</v>
      </c>
      <c r="F100" s="23">
        <f>SUM(B100:E100)</f>
        <v>1196</v>
      </c>
    </row>
    <row r="101" spans="1:6" x14ac:dyDescent="0.25">
      <c r="A101" s="22" t="s">
        <v>16</v>
      </c>
      <c r="B101" s="23">
        <v>159</v>
      </c>
      <c r="C101" s="23">
        <v>147</v>
      </c>
      <c r="D101" s="23">
        <v>52</v>
      </c>
      <c r="E101" s="30">
        <v>184</v>
      </c>
      <c r="F101" s="23">
        <f>SUM(B101:E101)</f>
        <v>542</v>
      </c>
    </row>
    <row r="102" spans="1:6" x14ac:dyDescent="0.25">
      <c r="A102" s="22" t="s">
        <v>17</v>
      </c>
      <c r="B102" s="23">
        <v>108</v>
      </c>
      <c r="C102" s="23">
        <v>62</v>
      </c>
      <c r="D102" s="23">
        <v>35</v>
      </c>
      <c r="E102" s="30">
        <v>94</v>
      </c>
      <c r="F102" s="23">
        <f>SUM(B102:E102)</f>
        <v>299</v>
      </c>
    </row>
    <row r="103" spans="1:6" x14ac:dyDescent="0.25">
      <c r="A103" s="28" t="s">
        <v>0</v>
      </c>
      <c r="B103" s="65">
        <f>SUM(B98:B102)</f>
        <v>681</v>
      </c>
      <c r="C103" s="65">
        <f>SUM(C98:C102)</f>
        <v>500</v>
      </c>
      <c r="D103" s="65">
        <f>SUM(D98:D102)</f>
        <v>329</v>
      </c>
      <c r="E103" s="65">
        <f>SUM(E98:E102)</f>
        <v>1061</v>
      </c>
      <c r="F103" s="24">
        <f>SUM(F98:F102)</f>
        <v>2571</v>
      </c>
    </row>
    <row r="104" spans="1:6" x14ac:dyDescent="0.25">
      <c r="A104" s="29"/>
      <c r="B104" s="47" t="s">
        <v>5</v>
      </c>
      <c r="C104" s="47" t="s">
        <v>4</v>
      </c>
      <c r="D104" s="47" t="s">
        <v>3</v>
      </c>
      <c r="E104" s="47" t="s">
        <v>2</v>
      </c>
      <c r="F104" s="21"/>
    </row>
    <row r="105" spans="1:6" x14ac:dyDescent="0.25">
      <c r="A105" s="22" t="s">
        <v>1</v>
      </c>
      <c r="B105" s="26">
        <f>B98/B103</f>
        <v>8.8105726872246701E-2</v>
      </c>
      <c r="C105" s="26">
        <f>C98/C103</f>
        <v>5.1999999999999998E-2</v>
      </c>
      <c r="D105" s="26">
        <f>D98/D103</f>
        <v>9.7264437689969604E-2</v>
      </c>
      <c r="E105" s="26">
        <f>E98/E103</f>
        <v>4.5240339302544771E-2</v>
      </c>
      <c r="F105" s="21"/>
    </row>
    <row r="106" spans="1:6" x14ac:dyDescent="0.25">
      <c r="A106" s="22" t="s">
        <v>14</v>
      </c>
      <c r="B106" s="26">
        <f>B99/B103</f>
        <v>0.12922173274596183</v>
      </c>
      <c r="C106" s="26">
        <f>C99/C103</f>
        <v>7.5999999999999998E-2</v>
      </c>
      <c r="D106" s="26">
        <f>D99/D103</f>
        <v>0.14893617021276595</v>
      </c>
      <c r="E106" s="26">
        <f>E99/E103</f>
        <v>0.18190386427898209</v>
      </c>
      <c r="F106" s="21"/>
    </row>
    <row r="107" spans="1:6" x14ac:dyDescent="0.25">
      <c r="A107" s="22" t="s">
        <v>15</v>
      </c>
      <c r="B107" s="26">
        <f>B100/B103</f>
        <v>0.39060205580029367</v>
      </c>
      <c r="C107" s="26">
        <f>C100/C103</f>
        <v>0.45400000000000001</v>
      </c>
      <c r="D107" s="26">
        <f>D100/D103</f>
        <v>0.48936170212765956</v>
      </c>
      <c r="E107" s="26">
        <f>E100/E103</f>
        <v>0.51083883129123464</v>
      </c>
      <c r="F107" s="21"/>
    </row>
    <row r="108" spans="1:6" x14ac:dyDescent="0.25">
      <c r="A108" s="22" t="s">
        <v>16</v>
      </c>
      <c r="B108" s="26">
        <f>B101/B103</f>
        <v>0.23348017621145375</v>
      </c>
      <c r="C108" s="26">
        <f>C101/C103</f>
        <v>0.29399999999999998</v>
      </c>
      <c r="D108" s="26">
        <f>D101/D103</f>
        <v>0.1580547112462006</v>
      </c>
      <c r="E108" s="26">
        <f>E101/E103</f>
        <v>0.17342130065975495</v>
      </c>
      <c r="F108" s="21"/>
    </row>
    <row r="109" spans="1:6" x14ac:dyDescent="0.25">
      <c r="A109" s="22" t="s">
        <v>17</v>
      </c>
      <c r="B109" s="26">
        <f>B102/B103</f>
        <v>0.15859030837004406</v>
      </c>
      <c r="C109" s="26">
        <f>C102/C103</f>
        <v>0.124</v>
      </c>
      <c r="D109" s="26">
        <f>D102/D103</f>
        <v>0.10638297872340426</v>
      </c>
      <c r="E109" s="26">
        <f>E102/E103</f>
        <v>8.8595664467483501E-2</v>
      </c>
      <c r="F109" s="2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104" zoomScale="75" zoomScaleNormal="75" zoomScalePageLayoutView="75" workbookViewId="0">
      <selection activeCell="A117" sqref="A117:XFD158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5" t="s">
        <v>45</v>
      </c>
    </row>
    <row r="5" spans="1:6" s="40" customFormat="1" ht="23.25" x14ac:dyDescent="0.25">
      <c r="A5" s="36" t="s">
        <v>42</v>
      </c>
    </row>
    <row r="9" spans="1:6" ht="30" x14ac:dyDescent="0.25">
      <c r="A9" s="41" t="s">
        <v>57</v>
      </c>
      <c r="B9" s="42" t="s">
        <v>41</v>
      </c>
      <c r="C9" s="42" t="s">
        <v>30</v>
      </c>
      <c r="D9" s="42" t="s">
        <v>39</v>
      </c>
      <c r="E9" s="42" t="s">
        <v>32</v>
      </c>
      <c r="F9" s="42" t="s">
        <v>33</v>
      </c>
    </row>
    <row r="10" spans="1:6" x14ac:dyDescent="0.25">
      <c r="A10" s="6" t="s">
        <v>1</v>
      </c>
      <c r="B10" s="31">
        <v>178</v>
      </c>
      <c r="C10" s="31">
        <v>94576</v>
      </c>
      <c r="D10" s="31">
        <v>37128</v>
      </c>
      <c r="E10" s="33">
        <f>C10/C15</f>
        <v>6.1800120625764121E-2</v>
      </c>
      <c r="F10" s="33">
        <f>D10/D15</f>
        <v>0.17578962818467192</v>
      </c>
    </row>
    <row r="11" spans="1:6" x14ac:dyDescent="0.25">
      <c r="A11" s="6" t="s">
        <v>14</v>
      </c>
      <c r="B11" s="31">
        <v>287</v>
      </c>
      <c r="C11" s="31">
        <v>189109</v>
      </c>
      <c r="D11" s="31">
        <v>44846</v>
      </c>
      <c r="E11" s="33">
        <f>C11/C15</f>
        <v>0.12357214315912733</v>
      </c>
      <c r="F11" s="33">
        <f>D11/D15</f>
        <v>0.21233197763331707</v>
      </c>
    </row>
    <row r="12" spans="1:6" x14ac:dyDescent="0.25">
      <c r="A12" s="6" t="s">
        <v>15</v>
      </c>
      <c r="B12" s="31">
        <v>1095</v>
      </c>
      <c r="C12" s="31">
        <v>685886</v>
      </c>
      <c r="D12" s="31">
        <v>98952</v>
      </c>
      <c r="E12" s="33">
        <f>C12/C15</f>
        <v>0.4481880977787478</v>
      </c>
      <c r="F12" s="33">
        <f>D12/D15</f>
        <v>0.46850719909851474</v>
      </c>
    </row>
    <row r="13" spans="1:6" x14ac:dyDescent="0.25">
      <c r="A13" s="6" t="s">
        <v>16</v>
      </c>
      <c r="B13" s="31">
        <v>577</v>
      </c>
      <c r="C13" s="31">
        <v>346014</v>
      </c>
      <c r="D13" s="31">
        <v>26687</v>
      </c>
      <c r="E13" s="33">
        <f>C13/C15</f>
        <v>0.22610077544200585</v>
      </c>
      <c r="F13" s="33">
        <f>D13/D15</f>
        <v>0.12635471362218109</v>
      </c>
    </row>
    <row r="14" spans="1:6" x14ac:dyDescent="0.25">
      <c r="A14" s="6" t="s">
        <v>17</v>
      </c>
      <c r="B14" s="32">
        <v>442</v>
      </c>
      <c r="C14" s="32">
        <v>214768</v>
      </c>
      <c r="D14" s="32">
        <v>3594</v>
      </c>
      <c r="E14" s="33">
        <f>C14/C15</f>
        <v>0.14033886299435488</v>
      </c>
      <c r="F14" s="33">
        <f>D14/D15</f>
        <v>1.7016481461315201E-2</v>
      </c>
    </row>
    <row r="15" spans="1:6" x14ac:dyDescent="0.25">
      <c r="A15" s="4" t="s">
        <v>0</v>
      </c>
      <c r="B15" s="65">
        <f>SUM(B10:B14)</f>
        <v>2579</v>
      </c>
      <c r="C15" s="65">
        <f>SUM(C10:C14)</f>
        <v>1530353</v>
      </c>
      <c r="D15" s="65">
        <f>SUM(D10:D14)</f>
        <v>211207</v>
      </c>
      <c r="E15" s="66">
        <f>SUM(E10:E14)</f>
        <v>1</v>
      </c>
      <c r="F15" s="66">
        <f>SUM(F10:F14)</f>
        <v>1</v>
      </c>
    </row>
    <row r="19" spans="1:7" s="40" customFormat="1" ht="23.25" x14ac:dyDescent="0.25">
      <c r="A19" s="36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58</v>
      </c>
      <c r="B28" s="44" t="s">
        <v>24</v>
      </c>
      <c r="C28" s="44" t="s">
        <v>26</v>
      </c>
      <c r="D28" s="44" t="s">
        <v>28</v>
      </c>
      <c r="E28" s="45" t="s">
        <v>29</v>
      </c>
      <c r="F28" s="46" t="s">
        <v>6</v>
      </c>
      <c r="G28" s="15"/>
    </row>
    <row r="29" spans="1:7" x14ac:dyDescent="0.25">
      <c r="A29" s="6" t="s">
        <v>1</v>
      </c>
      <c r="B29" s="9">
        <v>18</v>
      </c>
      <c r="C29" s="9">
        <v>13</v>
      </c>
      <c r="D29" s="18">
        <v>91</v>
      </c>
      <c r="E29" s="3">
        <v>55</v>
      </c>
      <c r="F29" s="23">
        <f>SUM(B29:E29)</f>
        <v>177</v>
      </c>
      <c r="G29" s="15"/>
    </row>
    <row r="30" spans="1:7" x14ac:dyDescent="0.25">
      <c r="A30" s="6" t="s">
        <v>14</v>
      </c>
      <c r="B30" s="9">
        <v>79</v>
      </c>
      <c r="C30" s="9">
        <v>69</v>
      </c>
      <c r="D30" s="18">
        <v>123</v>
      </c>
      <c r="E30" s="3">
        <v>15</v>
      </c>
      <c r="F30" s="23">
        <f>SUM(B30:E30)</f>
        <v>286</v>
      </c>
      <c r="G30" s="15"/>
    </row>
    <row r="31" spans="1:7" x14ac:dyDescent="0.25">
      <c r="A31" s="6" t="s">
        <v>15</v>
      </c>
      <c r="B31" s="9">
        <v>620</v>
      </c>
      <c r="C31" s="9">
        <v>261</v>
      </c>
      <c r="D31" s="18">
        <v>184</v>
      </c>
      <c r="E31" s="3">
        <v>29</v>
      </c>
      <c r="F31" s="23">
        <f>SUM(B31:E31)</f>
        <v>1094</v>
      </c>
      <c r="G31" s="15"/>
    </row>
    <row r="32" spans="1:7" x14ac:dyDescent="0.25">
      <c r="A32" s="6" t="s">
        <v>16</v>
      </c>
      <c r="B32" s="9">
        <v>412</v>
      </c>
      <c r="C32" s="9">
        <v>90</v>
      </c>
      <c r="D32" s="18">
        <v>53</v>
      </c>
      <c r="E32" s="3">
        <v>22</v>
      </c>
      <c r="F32" s="23">
        <f>SUM(B32:E32)</f>
        <v>577</v>
      </c>
      <c r="G32" s="15"/>
    </row>
    <row r="33" spans="1:9" x14ac:dyDescent="0.25">
      <c r="A33" s="6" t="s">
        <v>17</v>
      </c>
      <c r="B33" s="9">
        <v>293</v>
      </c>
      <c r="C33" s="9">
        <v>66</v>
      </c>
      <c r="D33" s="18">
        <v>44</v>
      </c>
      <c r="E33" s="3">
        <v>33</v>
      </c>
      <c r="F33" s="23">
        <f>SUM(B33:E33)</f>
        <v>436</v>
      </c>
      <c r="G33" s="15"/>
    </row>
    <row r="34" spans="1:9" x14ac:dyDescent="0.25">
      <c r="A34" s="8" t="s">
        <v>0</v>
      </c>
      <c r="B34" s="65">
        <f>SUM(B29:B33)</f>
        <v>1422</v>
      </c>
      <c r="C34" s="65">
        <f>SUM(C29:C33)</f>
        <v>499</v>
      </c>
      <c r="D34" s="65">
        <f>SUM(D29:D33)</f>
        <v>495</v>
      </c>
      <c r="E34" s="65">
        <f>SUM(E29:E33)</f>
        <v>154</v>
      </c>
      <c r="F34" s="24">
        <f>SUM(F29:F33)</f>
        <v>2570</v>
      </c>
      <c r="G34" s="15"/>
    </row>
    <row r="35" spans="1:9" ht="30" x14ac:dyDescent="0.25">
      <c r="A35" s="7"/>
      <c r="B35" s="43" t="s">
        <v>25</v>
      </c>
      <c r="C35" s="43" t="s">
        <v>27</v>
      </c>
      <c r="D35" s="43" t="s">
        <v>34</v>
      </c>
      <c r="E35" s="42" t="s">
        <v>35</v>
      </c>
      <c r="F35" s="15"/>
      <c r="G35" s="19"/>
      <c r="H35" s="20"/>
      <c r="I35" s="15"/>
    </row>
    <row r="36" spans="1:9" x14ac:dyDescent="0.25">
      <c r="A36" s="6" t="s">
        <v>1</v>
      </c>
      <c r="B36" s="5">
        <f>B29/B34</f>
        <v>1.2658227848101266E-2</v>
      </c>
      <c r="C36" s="5">
        <f>C29/C34</f>
        <v>2.6052104208416832E-2</v>
      </c>
      <c r="D36" s="5">
        <f>D29/D34</f>
        <v>0.18383838383838383</v>
      </c>
      <c r="E36" s="5">
        <f>E29/E34</f>
        <v>0.35714285714285715</v>
      </c>
    </row>
    <row r="37" spans="1:9" x14ac:dyDescent="0.25">
      <c r="A37" s="6" t="s">
        <v>14</v>
      </c>
      <c r="B37" s="5">
        <f>B30/B34</f>
        <v>5.5555555555555552E-2</v>
      </c>
      <c r="C37" s="5">
        <f>C30/C34</f>
        <v>0.13827655310621242</v>
      </c>
      <c r="D37" s="5">
        <f>D30/D34</f>
        <v>0.24848484848484848</v>
      </c>
      <c r="E37" s="5">
        <f>E30/E34</f>
        <v>9.7402597402597407E-2</v>
      </c>
    </row>
    <row r="38" spans="1:9" x14ac:dyDescent="0.25">
      <c r="A38" s="6" t="s">
        <v>15</v>
      </c>
      <c r="B38" s="5">
        <f>B31/B34</f>
        <v>0.43600562587904362</v>
      </c>
      <c r="C38" s="5">
        <f>C31/C34</f>
        <v>0.5230460921843687</v>
      </c>
      <c r="D38" s="5">
        <f>D31/D34</f>
        <v>0.37171717171717172</v>
      </c>
      <c r="E38" s="5">
        <f>E31/E34</f>
        <v>0.18831168831168832</v>
      </c>
    </row>
    <row r="39" spans="1:9" x14ac:dyDescent="0.25">
      <c r="A39" s="6" t="s">
        <v>16</v>
      </c>
      <c r="B39" s="5">
        <f>B32/B34</f>
        <v>0.28973277074542897</v>
      </c>
      <c r="C39" s="5">
        <f>C32/C34</f>
        <v>0.18036072144288579</v>
      </c>
      <c r="D39" s="5">
        <f>D32/D34</f>
        <v>0.10707070707070707</v>
      </c>
      <c r="E39" s="5">
        <f>E32/E34</f>
        <v>0.14285714285714285</v>
      </c>
    </row>
    <row r="40" spans="1:9" x14ac:dyDescent="0.25">
      <c r="A40" s="6" t="s">
        <v>17</v>
      </c>
      <c r="B40" s="5">
        <f>B33/B34</f>
        <v>0.2060478199718706</v>
      </c>
      <c r="C40" s="5">
        <f>C33/C34</f>
        <v>0.13226452905811623</v>
      </c>
      <c r="D40" s="5">
        <f>D33/D34</f>
        <v>8.8888888888888892E-2</v>
      </c>
      <c r="E40" s="5">
        <f>E33/E34</f>
        <v>0.21428571428571427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8" t="s">
        <v>56</v>
      </c>
      <c r="B51" s="47" t="s">
        <v>13</v>
      </c>
      <c r="C51" s="47" t="s">
        <v>18</v>
      </c>
      <c r="D51" s="47" t="s">
        <v>12</v>
      </c>
      <c r="E51" s="47" t="s">
        <v>11</v>
      </c>
      <c r="F51" s="46" t="s">
        <v>6</v>
      </c>
    </row>
    <row r="52" spans="1:6" x14ac:dyDescent="0.25">
      <c r="A52" s="22" t="s">
        <v>1</v>
      </c>
      <c r="B52" s="23">
        <v>106</v>
      </c>
      <c r="C52" s="23">
        <v>13</v>
      </c>
      <c r="D52" s="23">
        <v>0</v>
      </c>
      <c r="E52" s="23">
        <v>59</v>
      </c>
      <c r="F52" s="23">
        <f>SUM(B52:E52)</f>
        <v>178</v>
      </c>
    </row>
    <row r="53" spans="1:6" x14ac:dyDescent="0.25">
      <c r="A53" s="22" t="s">
        <v>14</v>
      </c>
      <c r="B53" s="23">
        <v>274</v>
      </c>
      <c r="C53" s="23">
        <v>4</v>
      </c>
      <c r="D53" s="23">
        <v>0</v>
      </c>
      <c r="E53" s="23">
        <v>8</v>
      </c>
      <c r="F53" s="23">
        <f>SUM(B53:E53)</f>
        <v>286</v>
      </c>
    </row>
    <row r="54" spans="1:6" x14ac:dyDescent="0.25">
      <c r="A54" s="22" t="s">
        <v>15</v>
      </c>
      <c r="B54" s="23">
        <v>1086</v>
      </c>
      <c r="C54" s="23">
        <v>0</v>
      </c>
      <c r="D54" s="23">
        <v>2</v>
      </c>
      <c r="E54" s="23">
        <v>6</v>
      </c>
      <c r="F54" s="23">
        <f>SUM(B54:E54)</f>
        <v>1094</v>
      </c>
    </row>
    <row r="55" spans="1:6" x14ac:dyDescent="0.25">
      <c r="A55" s="22" t="s">
        <v>16</v>
      </c>
      <c r="B55" s="23">
        <v>575</v>
      </c>
      <c r="C55" s="23">
        <v>0</v>
      </c>
      <c r="D55" s="23">
        <v>0</v>
      </c>
      <c r="E55" s="23">
        <v>2</v>
      </c>
      <c r="F55" s="23">
        <f>SUM(B55:E55)</f>
        <v>577</v>
      </c>
    </row>
    <row r="56" spans="1:6" x14ac:dyDescent="0.25">
      <c r="A56" s="22" t="s">
        <v>17</v>
      </c>
      <c r="B56" s="23">
        <v>423</v>
      </c>
      <c r="C56" s="23">
        <v>6</v>
      </c>
      <c r="D56" s="23">
        <v>1</v>
      </c>
      <c r="E56" s="23">
        <v>6</v>
      </c>
      <c r="F56" s="23">
        <f>SUM(B56:E56)</f>
        <v>436</v>
      </c>
    </row>
    <row r="57" spans="1:6" x14ac:dyDescent="0.25">
      <c r="A57" s="24" t="s">
        <v>0</v>
      </c>
      <c r="B57" s="65">
        <f>SUM(B52:B56)</f>
        <v>2464</v>
      </c>
      <c r="C57" s="65">
        <f>SUM(C52:C56)</f>
        <v>23</v>
      </c>
      <c r="D57" s="65">
        <f>SUM(D52:D56)</f>
        <v>3</v>
      </c>
      <c r="E57" s="65">
        <f>SUM(E52:E56)</f>
        <v>81</v>
      </c>
      <c r="F57" s="24">
        <f>SUM(F52:F56)</f>
        <v>2571</v>
      </c>
    </row>
    <row r="58" spans="1:6" x14ac:dyDescent="0.25">
      <c r="A58" s="24"/>
      <c r="B58" s="48" t="s">
        <v>13</v>
      </c>
      <c r="C58" s="48" t="s">
        <v>18</v>
      </c>
      <c r="D58" s="48" t="s">
        <v>12</v>
      </c>
      <c r="E58" s="48" t="s">
        <v>11</v>
      </c>
      <c r="F58" s="21"/>
    </row>
    <row r="59" spans="1:6" x14ac:dyDescent="0.25">
      <c r="A59" s="22" t="s">
        <v>1</v>
      </c>
      <c r="B59" s="26">
        <f>B52/B57</f>
        <v>4.301948051948052E-2</v>
      </c>
      <c r="C59" s="26">
        <f>C52/C57</f>
        <v>0.56521739130434778</v>
      </c>
      <c r="D59" s="26">
        <f>D52/D57</f>
        <v>0</v>
      </c>
      <c r="E59" s="26">
        <f>E52/E57</f>
        <v>0.72839506172839508</v>
      </c>
      <c r="F59" s="21"/>
    </row>
    <row r="60" spans="1:6" x14ac:dyDescent="0.25">
      <c r="A60" s="22" t="s">
        <v>14</v>
      </c>
      <c r="B60" s="26">
        <f>B53/B57</f>
        <v>0.1112012987012987</v>
      </c>
      <c r="C60" s="26">
        <f>C53/C57</f>
        <v>0.17391304347826086</v>
      </c>
      <c r="D60" s="26">
        <f>D53/D57</f>
        <v>0</v>
      </c>
      <c r="E60" s="26">
        <f>E53/E57</f>
        <v>9.8765432098765427E-2</v>
      </c>
      <c r="F60" s="21"/>
    </row>
    <row r="61" spans="1:6" x14ac:dyDescent="0.25">
      <c r="A61" s="22" t="s">
        <v>15</v>
      </c>
      <c r="B61" s="26">
        <f>B54/B57</f>
        <v>0.44074675324675322</v>
      </c>
      <c r="C61" s="26">
        <f>C54/C57</f>
        <v>0</v>
      </c>
      <c r="D61" s="26">
        <f>D54/D57</f>
        <v>0.66666666666666663</v>
      </c>
      <c r="E61" s="26">
        <f>E54/E57</f>
        <v>7.407407407407407E-2</v>
      </c>
      <c r="F61" s="21"/>
    </row>
    <row r="62" spans="1:6" x14ac:dyDescent="0.25">
      <c r="A62" s="22" t="s">
        <v>16</v>
      </c>
      <c r="B62" s="26">
        <f>B55/B57</f>
        <v>0.2333603896103896</v>
      </c>
      <c r="C62" s="26">
        <f>C55/C57</f>
        <v>0</v>
      </c>
      <c r="D62" s="26">
        <f>D55/D57</f>
        <v>0</v>
      </c>
      <c r="E62" s="26">
        <f>E55/E57</f>
        <v>2.4691358024691357E-2</v>
      </c>
      <c r="F62" s="21"/>
    </row>
    <row r="63" spans="1:6" x14ac:dyDescent="0.25">
      <c r="A63" s="22" t="s">
        <v>17</v>
      </c>
      <c r="B63" s="26">
        <f>B56/B57</f>
        <v>0.17167207792207792</v>
      </c>
      <c r="C63" s="26">
        <f>C56/C57</f>
        <v>0.2608695652173913</v>
      </c>
      <c r="D63" s="26">
        <f>D56/D57</f>
        <v>0.33333333333333331</v>
      </c>
      <c r="E63" s="26">
        <f>E56/E57</f>
        <v>7.407407407407407E-2</v>
      </c>
      <c r="F63" s="21"/>
    </row>
    <row r="64" spans="1:6" x14ac:dyDescent="0.25">
      <c r="A64" s="25"/>
      <c r="B64" s="27"/>
      <c r="C64" s="27"/>
      <c r="D64" s="27"/>
      <c r="E64" s="27"/>
      <c r="F64" s="21"/>
    </row>
    <row r="65" spans="1:6" x14ac:dyDescent="0.25">
      <c r="A65" s="25"/>
      <c r="B65" s="27"/>
      <c r="C65" s="27"/>
      <c r="D65" s="27"/>
      <c r="E65" s="27"/>
      <c r="F65" s="21"/>
    </row>
    <row r="72" spans="1:6" x14ac:dyDescent="0.25">
      <c r="A72" s="21"/>
      <c r="B72" s="21"/>
      <c r="C72" s="21"/>
      <c r="D72" s="21"/>
      <c r="E72" s="21"/>
      <c r="F72" s="21"/>
    </row>
    <row r="73" spans="1:6" x14ac:dyDescent="0.25">
      <c r="A73" s="21"/>
      <c r="B73" s="21"/>
      <c r="C73" s="21"/>
      <c r="D73" s="21"/>
      <c r="E73" s="21"/>
      <c r="F73" s="21"/>
    </row>
    <row r="74" spans="1:6" ht="30" x14ac:dyDescent="0.25">
      <c r="A74" s="49" t="s">
        <v>55</v>
      </c>
      <c r="B74" s="50" t="s">
        <v>10</v>
      </c>
      <c r="C74" s="46" t="s">
        <v>9</v>
      </c>
      <c r="D74" s="47" t="s">
        <v>8</v>
      </c>
      <c r="E74" s="50" t="s">
        <v>7</v>
      </c>
      <c r="F74" s="46" t="s">
        <v>6</v>
      </c>
    </row>
    <row r="75" spans="1:6" x14ac:dyDescent="0.25">
      <c r="A75" s="22" t="s">
        <v>1</v>
      </c>
      <c r="B75" s="23">
        <v>89</v>
      </c>
      <c r="C75" s="23">
        <v>59</v>
      </c>
      <c r="D75" s="23">
        <v>20</v>
      </c>
      <c r="E75" s="23">
        <v>4</v>
      </c>
      <c r="F75" s="23">
        <f>SUM(B75:E75)</f>
        <v>172</v>
      </c>
    </row>
    <row r="76" spans="1:6" x14ac:dyDescent="0.25">
      <c r="A76" s="22" t="s">
        <v>14</v>
      </c>
      <c r="B76" s="23">
        <v>109</v>
      </c>
      <c r="C76" s="23">
        <v>116</v>
      </c>
      <c r="D76" s="23">
        <v>51</v>
      </c>
      <c r="E76" s="23">
        <v>5</v>
      </c>
      <c r="F76" s="23">
        <f>SUM(B76:E76)</f>
        <v>281</v>
      </c>
    </row>
    <row r="77" spans="1:6" x14ac:dyDescent="0.25">
      <c r="A77" s="22" t="s">
        <v>15</v>
      </c>
      <c r="B77" s="23">
        <v>316</v>
      </c>
      <c r="C77" s="23">
        <v>450</v>
      </c>
      <c r="D77" s="23">
        <v>271</v>
      </c>
      <c r="E77" s="23">
        <v>46</v>
      </c>
      <c r="F77" s="23">
        <f>SUM(B77:E77)</f>
        <v>1083</v>
      </c>
    </row>
    <row r="78" spans="1:6" x14ac:dyDescent="0.25">
      <c r="A78" s="22" t="s">
        <v>16</v>
      </c>
      <c r="B78" s="23">
        <v>81</v>
      </c>
      <c r="C78" s="23">
        <v>180</v>
      </c>
      <c r="D78" s="23">
        <v>201</v>
      </c>
      <c r="E78" s="23">
        <v>105</v>
      </c>
      <c r="F78" s="23">
        <f>SUM(B78:E78)</f>
        <v>567</v>
      </c>
    </row>
    <row r="79" spans="1:6" x14ac:dyDescent="0.25">
      <c r="A79" s="22" t="s">
        <v>17</v>
      </c>
      <c r="B79" s="23">
        <v>132</v>
      </c>
      <c r="C79" s="23">
        <v>136</v>
      </c>
      <c r="D79" s="23">
        <v>80</v>
      </c>
      <c r="E79" s="23">
        <v>65</v>
      </c>
      <c r="F79" s="23">
        <f>SUM(B79:E79)</f>
        <v>413</v>
      </c>
    </row>
    <row r="80" spans="1:6" x14ac:dyDescent="0.25">
      <c r="A80" s="28" t="s">
        <v>0</v>
      </c>
      <c r="B80" s="65">
        <f>SUM(B75:B79)</f>
        <v>727</v>
      </c>
      <c r="C80" s="65">
        <f>SUM(C75:C79)</f>
        <v>941</v>
      </c>
      <c r="D80" s="65">
        <f>SUM(D75:D79)</f>
        <v>623</v>
      </c>
      <c r="E80" s="65">
        <f>SUM(E75:E79)</f>
        <v>225</v>
      </c>
      <c r="F80" s="24">
        <f>SUM(F75:F79)</f>
        <v>2516</v>
      </c>
    </row>
    <row r="81" spans="1:6" x14ac:dyDescent="0.25">
      <c r="A81" s="29"/>
      <c r="B81" s="48" t="s">
        <v>10</v>
      </c>
      <c r="C81" s="47" t="s">
        <v>9</v>
      </c>
      <c r="D81" s="48" t="s">
        <v>8</v>
      </c>
      <c r="E81" s="48" t="s">
        <v>7</v>
      </c>
      <c r="F81" s="21"/>
    </row>
    <row r="82" spans="1:6" x14ac:dyDescent="0.25">
      <c r="A82" s="22" t="s">
        <v>1</v>
      </c>
      <c r="B82" s="26">
        <f>B75/B80</f>
        <v>0.12242090784044017</v>
      </c>
      <c r="C82" s="26">
        <f>C75/C80</f>
        <v>6.2699256110520726E-2</v>
      </c>
      <c r="D82" s="26">
        <f>D75/D80</f>
        <v>3.2102728731942212E-2</v>
      </c>
      <c r="E82" s="26">
        <f>E75/E80</f>
        <v>1.7777777777777778E-2</v>
      </c>
      <c r="F82" s="21"/>
    </row>
    <row r="83" spans="1:6" x14ac:dyDescent="0.25">
      <c r="A83" s="22" t="s">
        <v>14</v>
      </c>
      <c r="B83" s="26">
        <f>B76/B80</f>
        <v>0.1499312242090784</v>
      </c>
      <c r="C83" s="26">
        <f>C76/C80</f>
        <v>0.12327311370882041</v>
      </c>
      <c r="D83" s="26">
        <f>D76/D80</f>
        <v>8.186195826645265E-2</v>
      </c>
      <c r="E83" s="26">
        <f>E76/E80</f>
        <v>2.2222222222222223E-2</v>
      </c>
      <c r="F83" s="21"/>
    </row>
    <row r="84" spans="1:6" x14ac:dyDescent="0.25">
      <c r="A84" s="22" t="s">
        <v>15</v>
      </c>
      <c r="B84" s="26">
        <f>B77/B80</f>
        <v>0.43466299862448421</v>
      </c>
      <c r="C84" s="26">
        <f>C77/C80</f>
        <v>0.47821466524973433</v>
      </c>
      <c r="D84" s="26">
        <f>D77/D80</f>
        <v>0.434991974317817</v>
      </c>
      <c r="E84" s="26">
        <f>E77/E80</f>
        <v>0.20444444444444446</v>
      </c>
      <c r="F84" s="21"/>
    </row>
    <row r="85" spans="1:6" x14ac:dyDescent="0.25">
      <c r="A85" s="22" t="s">
        <v>16</v>
      </c>
      <c r="B85" s="26">
        <f>B78/B80</f>
        <v>0.11141678129298486</v>
      </c>
      <c r="C85" s="26">
        <f>C78/C80</f>
        <v>0.19128586609989373</v>
      </c>
      <c r="D85" s="26">
        <f>D78/D80</f>
        <v>0.32263242375601925</v>
      </c>
      <c r="E85" s="26">
        <f>E78/E80</f>
        <v>0.46666666666666667</v>
      </c>
      <c r="F85" s="21"/>
    </row>
    <row r="86" spans="1:6" x14ac:dyDescent="0.25">
      <c r="A86" s="22" t="s">
        <v>17</v>
      </c>
      <c r="B86" s="26">
        <f>B79/B80</f>
        <v>0.18156808803301239</v>
      </c>
      <c r="C86" s="26">
        <f>C79/C80</f>
        <v>0.14452709883103082</v>
      </c>
      <c r="D86" s="26">
        <f>D79/D80</f>
        <v>0.12841091492776885</v>
      </c>
      <c r="E86" s="26">
        <f>E79/E80</f>
        <v>0.28888888888888886</v>
      </c>
      <c r="F86" s="21"/>
    </row>
    <row r="87" spans="1:6" x14ac:dyDescent="0.25">
      <c r="A87" s="25"/>
      <c r="B87" s="27"/>
      <c r="C87" s="27"/>
      <c r="D87" s="27"/>
      <c r="E87" s="27"/>
      <c r="F87" s="21"/>
    </row>
    <row r="93" spans="1:6" x14ac:dyDescent="0.25">
      <c r="A93" s="21"/>
      <c r="B93" s="21"/>
      <c r="C93" s="21"/>
      <c r="D93" s="21"/>
      <c r="E93" s="21"/>
      <c r="F93" s="21"/>
    </row>
    <row r="94" spans="1:6" x14ac:dyDescent="0.25">
      <c r="A94" s="25"/>
      <c r="B94" s="27"/>
      <c r="C94" s="27"/>
      <c r="D94" s="27"/>
      <c r="E94" s="27"/>
      <c r="F94" s="21"/>
    </row>
    <row r="95" spans="1:6" x14ac:dyDescent="0.25">
      <c r="A95" s="21"/>
      <c r="B95" s="21"/>
      <c r="C95" s="21"/>
      <c r="D95" s="21"/>
      <c r="E95" s="21"/>
      <c r="F95" s="21"/>
    </row>
    <row r="96" spans="1:6" x14ac:dyDescent="0.25">
      <c r="A96" s="21"/>
      <c r="B96" s="21"/>
      <c r="C96" s="21"/>
      <c r="D96" s="21"/>
      <c r="E96" s="21"/>
      <c r="F96" s="21"/>
    </row>
    <row r="97" spans="1:6" ht="30" x14ac:dyDescent="0.25">
      <c r="A97" s="64" t="s">
        <v>54</v>
      </c>
      <c r="B97" s="47" t="s">
        <v>5</v>
      </c>
      <c r="C97" s="47" t="s">
        <v>4</v>
      </c>
      <c r="D97" s="47" t="s">
        <v>3</v>
      </c>
      <c r="E97" s="50" t="s">
        <v>2</v>
      </c>
      <c r="F97" s="46" t="s">
        <v>6</v>
      </c>
    </row>
    <row r="98" spans="1:6" x14ac:dyDescent="0.25">
      <c r="A98" s="22" t="s">
        <v>1</v>
      </c>
      <c r="B98" s="23">
        <v>64</v>
      </c>
      <c r="C98" s="23">
        <v>25</v>
      </c>
      <c r="D98" s="23">
        <v>32</v>
      </c>
      <c r="E98" s="30">
        <v>57</v>
      </c>
      <c r="F98" s="23">
        <f>SUM(B98:E98)</f>
        <v>178</v>
      </c>
    </row>
    <row r="99" spans="1:6" x14ac:dyDescent="0.25">
      <c r="A99" s="22" t="s">
        <v>14</v>
      </c>
      <c r="B99" s="23">
        <v>70</v>
      </c>
      <c r="C99" s="23">
        <v>26</v>
      </c>
      <c r="D99" s="23">
        <v>36</v>
      </c>
      <c r="E99" s="30">
        <v>154</v>
      </c>
      <c r="F99" s="23">
        <f>SUM(B99:E99)</f>
        <v>286</v>
      </c>
    </row>
    <row r="100" spans="1:6" x14ac:dyDescent="0.25">
      <c r="A100" s="22" t="s">
        <v>15</v>
      </c>
      <c r="B100" s="23">
        <v>265</v>
      </c>
      <c r="C100" s="23">
        <v>211</v>
      </c>
      <c r="D100" s="23">
        <v>141</v>
      </c>
      <c r="E100" s="30">
        <v>477</v>
      </c>
      <c r="F100" s="23">
        <f>SUM(B100:E100)</f>
        <v>1094</v>
      </c>
    </row>
    <row r="101" spans="1:6" x14ac:dyDescent="0.25">
      <c r="A101" s="22" t="s">
        <v>16</v>
      </c>
      <c r="B101" s="23">
        <v>147</v>
      </c>
      <c r="C101" s="23">
        <v>155</v>
      </c>
      <c r="D101" s="23">
        <v>63</v>
      </c>
      <c r="E101" s="30">
        <v>212</v>
      </c>
      <c r="F101" s="23">
        <f>SUM(B101:E101)</f>
        <v>577</v>
      </c>
    </row>
    <row r="102" spans="1:6" x14ac:dyDescent="0.25">
      <c r="A102" s="22" t="s">
        <v>17</v>
      </c>
      <c r="B102" s="23">
        <v>125</v>
      </c>
      <c r="C102" s="23">
        <v>81</v>
      </c>
      <c r="D102" s="23">
        <v>62</v>
      </c>
      <c r="E102" s="30">
        <v>168</v>
      </c>
      <c r="F102" s="23">
        <f>SUM(B102:E102)</f>
        <v>436</v>
      </c>
    </row>
    <row r="103" spans="1:6" x14ac:dyDescent="0.25">
      <c r="A103" s="28" t="s">
        <v>0</v>
      </c>
      <c r="B103" s="65">
        <f>SUM(B98:B102)</f>
        <v>671</v>
      </c>
      <c r="C103" s="65">
        <f>SUM(C98:C102)</f>
        <v>498</v>
      </c>
      <c r="D103" s="65">
        <f>SUM(D98:D102)</f>
        <v>334</v>
      </c>
      <c r="E103" s="65">
        <f>SUM(E98:E102)</f>
        <v>1068</v>
      </c>
      <c r="F103" s="24">
        <f>SUM(F98:F102)</f>
        <v>2571</v>
      </c>
    </row>
    <row r="104" spans="1:6" x14ac:dyDescent="0.25">
      <c r="A104" s="29"/>
      <c r="B104" s="47" t="s">
        <v>5</v>
      </c>
      <c r="C104" s="47" t="s">
        <v>4</v>
      </c>
      <c r="D104" s="47" t="s">
        <v>3</v>
      </c>
      <c r="E104" s="47" t="s">
        <v>2</v>
      </c>
      <c r="F104" s="21"/>
    </row>
    <row r="105" spans="1:6" x14ac:dyDescent="0.25">
      <c r="A105" s="22" t="s">
        <v>1</v>
      </c>
      <c r="B105" s="26">
        <f>B98/B103</f>
        <v>9.5380029806259314E-2</v>
      </c>
      <c r="C105" s="26">
        <f>C98/C103</f>
        <v>5.0200803212851405E-2</v>
      </c>
      <c r="D105" s="26">
        <f>D98/D103</f>
        <v>9.580838323353294E-2</v>
      </c>
      <c r="E105" s="26">
        <f>E98/E103</f>
        <v>5.3370786516853931E-2</v>
      </c>
      <c r="F105" s="21"/>
    </row>
    <row r="106" spans="1:6" x14ac:dyDescent="0.25">
      <c r="A106" s="22" t="s">
        <v>14</v>
      </c>
      <c r="B106" s="26">
        <f>B99/B103</f>
        <v>0.10432190760059612</v>
      </c>
      <c r="C106" s="26">
        <f>C99/C103</f>
        <v>5.2208835341365459E-2</v>
      </c>
      <c r="D106" s="26">
        <f>D99/D103</f>
        <v>0.10778443113772455</v>
      </c>
      <c r="E106" s="26">
        <f>E99/E103</f>
        <v>0.14419475655430711</v>
      </c>
      <c r="F106" s="21"/>
    </row>
    <row r="107" spans="1:6" x14ac:dyDescent="0.25">
      <c r="A107" s="22" t="s">
        <v>15</v>
      </c>
      <c r="B107" s="26">
        <f>B100/B103</f>
        <v>0.39493293591654249</v>
      </c>
      <c r="C107" s="26">
        <f>C100/C103</f>
        <v>0.42369477911646586</v>
      </c>
      <c r="D107" s="26">
        <f>D100/D103</f>
        <v>0.42215568862275449</v>
      </c>
      <c r="E107" s="26">
        <f>E100/E103</f>
        <v>0.44662921348314605</v>
      </c>
      <c r="F107" s="21"/>
    </row>
    <row r="108" spans="1:6" x14ac:dyDescent="0.25">
      <c r="A108" s="22" t="s">
        <v>16</v>
      </c>
      <c r="B108" s="26">
        <f>B101/B103</f>
        <v>0.21907600596125187</v>
      </c>
      <c r="C108" s="26">
        <f>C101/C103</f>
        <v>0.3112449799196787</v>
      </c>
      <c r="D108" s="26">
        <f>D101/D103</f>
        <v>0.18862275449101795</v>
      </c>
      <c r="E108" s="26">
        <f>E101/E103</f>
        <v>0.19850187265917604</v>
      </c>
      <c r="F108" s="21"/>
    </row>
    <row r="109" spans="1:6" x14ac:dyDescent="0.25">
      <c r="A109" s="22" t="s">
        <v>17</v>
      </c>
      <c r="B109" s="26">
        <f>B102/B103</f>
        <v>0.18628912071535023</v>
      </c>
      <c r="C109" s="26">
        <f>C102/C103</f>
        <v>0.16265060240963855</v>
      </c>
      <c r="D109" s="26">
        <f>D102/D103</f>
        <v>0.18562874251497005</v>
      </c>
      <c r="E109" s="26">
        <f>E102/E103</f>
        <v>0.15730337078651685</v>
      </c>
      <c r="F109" s="2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Additional SY 15-16 Analysis</vt:lpstr>
      <vt:lpstr>Additional SY 13-14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Vaughan Byrnes</cp:lastModifiedBy>
  <dcterms:created xsi:type="dcterms:W3CDTF">2017-07-12T04:23:28Z</dcterms:created>
  <dcterms:modified xsi:type="dcterms:W3CDTF">2018-07-18T21:29:48Z</dcterms:modified>
</cp:coreProperties>
</file>