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<sst xmlns="http://schemas.openxmlformats.org/spreadsheetml/2006/main" count="225" uniqueCount="59">
  <si>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</si>
  <si>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</si>
  <si>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</si>
  <si>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</si>
  <si>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</si>
  <si>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</si>
  <si>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</si>
  <si>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</si>
  <si>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</si>
  <si>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</si>
  <si>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</si>
  <si>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</si>
  <si>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</si>
  <si>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</si>
  <si>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</si>
  <si>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</si>
  <si>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</si>
  <si>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</si>
  <si>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</si>
  <si>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</si>
  <si>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</si>
  <si>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</si>
  <si>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</si>
  <si>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</si>
  <si>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</si>
  <si>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</si>
  <si>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</si>
  <si>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</si>
  <si>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</si>
  <si>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</si>
  <si>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</si>
  <si>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</si>
  <si>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</si>
  <si>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</si>
  <si>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</si>
  <si>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</si>
  <si>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</si>
  <si>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</si>
  <si>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</si>
  <si>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</si>
  <si>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</si>
  <si>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</si>
  <si>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</si>
  <si>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</si>
  <si>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</si>
  <si>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New York</t>
  </si>
  <si>
    <t>Chronic Absence Levels Across New York Schools</t>
  </si>
  <si>
    <t>Chronic Absence Levels Across New York Schools SY 15-16 Compared to SY 13-14</t>
  </si>
  <si>
    <t>New York Schools Reporting Zero Students as Chronically Absent</t>
  </si>
  <si>
    <t xml:space="preserve">SY 15-16 Chronic Absence Levels Across 
New York Schools </t>
  </si>
  <si>
    <t xml:space="preserve">SY 15-16 Chronic Absence Levels Across New York Schools by School Type </t>
  </si>
  <si>
    <t>SY 15-16 Chronic Absence Levels Across New York Schools by Grades Served</t>
  </si>
  <si>
    <t xml:space="preserve">SY 15-16 Chronic Absence Levels Across New York Schools by Concentration of Poverty </t>
  </si>
  <si>
    <t xml:space="preserve">SY 15-16 Chronic Absence Levels Across New York Schools by Locale </t>
  </si>
  <si>
    <t>SY 13-14 Chronic Absence Levels Across 
New York Schools</t>
  </si>
  <si>
    <t xml:space="preserve">SY 13-14 Chronic Absence Levels Across New York Schools by Grades Served </t>
  </si>
  <si>
    <t xml:space="preserve">SY 13-14 Chronic Absence Levels Across New York Schools by School Type </t>
  </si>
  <si>
    <t xml:space="preserve">SY 13-14 Chronic Absence Levels Across New York Schools by Concentration of Poverty </t>
  </si>
  <si>
    <t>SY 13-14 Chronic Absence Levels Across New York Schools by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</si>
</sst>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New York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1357</c:v>
                </c:pt>
                <c:pt idx="1">
                  <c:v>774</c:v>
                </c:pt>
                <c:pt idx="2">
                  <c:v>1383</c:v>
                </c:pt>
                <c:pt idx="3">
                  <c:v>760</c:v>
                </c:pt>
                <c:pt idx="4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1264</c:v>
                </c:pt>
                <c:pt idx="1">
                  <c:v>919</c:v>
                </c:pt>
                <c:pt idx="2">
                  <c:v>1588</c:v>
                </c:pt>
                <c:pt idx="3">
                  <c:v>735</c:v>
                </c:pt>
                <c:pt idx="4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21142360"/>
        <c:axId val="-2114724984"/>
      </c:barChart>
      <c:catAx>
        <c:axId val="-212114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724984"/>
        <c:crosses val="autoZero"/>
        <c:auto val="1"/>
        <c:lblAlgn val="ctr"/>
        <c:lblOffset val="100"/>
        <c:noMultiLvlLbl val="0"/>
      </c:catAx>
      <c:valAx>
        <c:axId val="-2114724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14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Acoss New York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0.6482617586912065</c:v>
                </c:pt>
                <c:pt idx="1">
                  <c:v>0.26932668329177056</c:v>
                </c:pt>
                <c:pt idx="2">
                  <c:v>6.761904761904762E-2</c:v>
                </c:pt>
                <c:pt idx="3">
                  <c:v>3.7162162162162164E-2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0.18200408997955012</c:v>
                </c:pt>
                <c:pt idx="1">
                  <c:v>0.24812967581047382</c:v>
                </c:pt>
                <c:pt idx="2">
                  <c:v>0.15523809523809523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0.10156782549420586</c:v>
                </c:pt>
                <c:pt idx="1">
                  <c:v>0.33042394014962595</c:v>
                </c:pt>
                <c:pt idx="2">
                  <c:v>0.46952380952380951</c:v>
                </c:pt>
                <c:pt idx="3">
                  <c:v>0.31756756756756754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2.7948193592365372E-2</c:v>
                </c:pt>
                <c:pt idx="1">
                  <c:v>6.9825436408977551E-2</c:v>
                </c:pt>
                <c:pt idx="2">
                  <c:v>0.19238095238095237</c:v>
                </c:pt>
                <c:pt idx="3">
                  <c:v>0.35135135135135137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4.0218132242672122E-2</c:v>
                </c:pt>
                <c:pt idx="1">
                  <c:v>8.2294264339152115E-2</c:v>
                </c:pt>
                <c:pt idx="2">
                  <c:v>0.11523809523809524</c:v>
                </c:pt>
                <c:pt idx="3">
                  <c:v>0.23141891891891891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0306184"/>
        <c:axId val="2100907800"/>
      </c:barChart>
      <c:catAx>
        <c:axId val="214030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907800"/>
        <c:crosses val="autoZero"/>
        <c:auto val="1"/>
        <c:lblAlgn val="ctr"/>
        <c:lblOffset val="100"/>
        <c:noMultiLvlLbl val="0"/>
      </c:catAx>
      <c:valAx>
        <c:axId val="2100907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87449688986E-2"/>
              <c:y val="0.35090846752264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306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New York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0.53708077468115256</c:v>
                </c:pt>
                <c:pt idx="1">
                  <c:v>6.7763157894736845E-2</c:v>
                </c:pt>
                <c:pt idx="2">
                  <c:v>7.1625344352617082E-2</c:v>
                </c:pt>
                <c:pt idx="3">
                  <c:v>5.8365758754863814E-2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0.20925838450637696</c:v>
                </c:pt>
                <c:pt idx="1">
                  <c:v>9.2105263157894732E-2</c:v>
                </c:pt>
                <c:pt idx="2">
                  <c:v>0.20385674931129477</c:v>
                </c:pt>
                <c:pt idx="3">
                  <c:v>0.13878080415045396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0.15682569674067076</c:v>
                </c:pt>
                <c:pt idx="1">
                  <c:v>0.36644736842105263</c:v>
                </c:pt>
                <c:pt idx="2">
                  <c:v>0.43801652892561982</c:v>
                </c:pt>
                <c:pt idx="3">
                  <c:v>0.42671854734111542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4.345772319319792E-2</c:v>
                </c:pt>
                <c:pt idx="1">
                  <c:v>0.28815789473684211</c:v>
                </c:pt>
                <c:pt idx="2">
                  <c:v>0.16528925619834711</c:v>
                </c:pt>
                <c:pt idx="3">
                  <c:v>0.22049286640726329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5.3377420878601797E-2</c:v>
                </c:pt>
                <c:pt idx="1">
                  <c:v>0.18552631578947368</c:v>
                </c:pt>
                <c:pt idx="2">
                  <c:v>0.12121212121212122</c:v>
                </c:pt>
                <c:pt idx="3">
                  <c:v>0.1556420233463035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37512"/>
        <c:axId val="2131032216"/>
      </c:barChart>
      <c:catAx>
        <c:axId val="2095237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032216"/>
        <c:crosses val="autoZero"/>
        <c:auto val="1"/>
        <c:lblAlgn val="ctr"/>
        <c:lblOffset val="100"/>
        <c:noMultiLvlLbl val="0"/>
      </c:catAx>
      <c:valAx>
        <c:axId val="2131032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8.8041085840058694E-3"/>
              <c:y val="0.326604657801460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37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New York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0.27813076450092233</c:v>
                </c:pt>
                <c:pt idx="1">
                  <c:v>0.15863906538225045</c:v>
                </c:pt>
                <c:pt idx="2">
                  <c:v>0.28345972535355607</c:v>
                </c:pt>
                <c:pt idx="3">
                  <c:v>0.15576962492313998</c:v>
                </c:pt>
                <c:pt idx="4">
                  <c:v>0.12400081984013117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0.25801183915084713</c:v>
                </c:pt>
                <c:pt idx="1">
                  <c:v>0.18758930393957951</c:v>
                </c:pt>
                <c:pt idx="2">
                  <c:v>0.32414778526229843</c:v>
                </c:pt>
                <c:pt idx="3">
                  <c:v>0.15003061849357011</c:v>
                </c:pt>
                <c:pt idx="4">
                  <c:v>8.0220453153704838E-2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797544"/>
        <c:axId val="2104809160"/>
      </c:barChart>
      <c:catAx>
        <c:axId val="2090797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09160"/>
        <c:crosses val="autoZero"/>
        <c:auto val="1"/>
        <c:lblAlgn val="ctr"/>
        <c:lblOffset val="100"/>
        <c:noMultiLvlLbl val="0"/>
      </c:catAx>
      <c:valAx>
        <c:axId val="2104809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5720531330884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0797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New York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4.2016806722689079E-2</c:v>
                </c:pt>
                <c:pt idx="1">
                  <c:v>2.3065931822820983E-2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445192"/>
        <c:axId val="2141100696"/>
      </c:barChart>
      <c:catAx>
        <c:axId val="209544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100696"/>
        <c:crosses val="autoZero"/>
        <c:auto val="1"/>
        <c:lblAlgn val="ctr"/>
        <c:lblOffset val="100"/>
        <c:noMultiLvlLbl val="0"/>
      </c:catAx>
      <c:valAx>
        <c:axId val="2141100696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1" i="0" baseline="0">
                    <a:effectLst/>
                  </a:rPr>
                  <a:t>Percent of Schools</a:t>
                </a:r>
                <a:endParaRPr lang="en-CA" sz="12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12385849825072E-2"/>
              <c:y val="0.32876776316635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4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New York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0.10757663389242336</c:v>
                </c:pt>
                <c:pt idx="1">
                  <c:v>5.9273422562141492E-2</c:v>
                </c:pt>
                <c:pt idx="2">
                  <c:v>0.17147435897435898</c:v>
                </c:pt>
                <c:pt idx="3">
                  <c:v>0.16917293233082706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0.14459224985540775</c:v>
                </c:pt>
                <c:pt idx="1">
                  <c:v>0.14340344168260039</c:v>
                </c:pt>
                <c:pt idx="2">
                  <c:v>0.23557692307692307</c:v>
                </c:pt>
                <c:pt idx="3">
                  <c:v>0.13533834586466165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0.40717177559282824</c:v>
                </c:pt>
                <c:pt idx="1">
                  <c:v>0.46080305927342258</c:v>
                </c:pt>
                <c:pt idx="2">
                  <c:v>0.37179487179487181</c:v>
                </c:pt>
                <c:pt idx="3">
                  <c:v>0.35338345864661652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0.22325043377674958</c:v>
                </c:pt>
                <c:pt idx="1">
                  <c:v>0.24856596558317401</c:v>
                </c:pt>
                <c:pt idx="2">
                  <c:v>0.13461538461538461</c:v>
                </c:pt>
                <c:pt idx="3">
                  <c:v>0.17669172932330826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0.11740890688259109</c:v>
                </c:pt>
                <c:pt idx="1">
                  <c:v>8.7954110898661564E-2</c:v>
                </c:pt>
                <c:pt idx="2">
                  <c:v>8.6538461538461536E-2</c:v>
                </c:pt>
                <c:pt idx="3">
                  <c:v>0.16541353383458646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122168"/>
        <c:axId val="2095337576"/>
      </c:barChart>
      <c:catAx>
        <c:axId val="2093122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6198621176589999E-2"/>
              <c:y val="0.351524968675610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122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New York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0.10841794955781199</c:v>
                </c:pt>
                <c:pt idx="1">
                  <c:v>0.49152542372881358</c:v>
                </c:pt>
                <c:pt idx="2">
                  <c:v>1</c:v>
                </c:pt>
                <c:pt idx="3">
                  <c:v>0.22580645161290322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0.16344579102522108</c:v>
                </c:pt>
                <c:pt idx="1">
                  <c:v>0.13559322033898305</c:v>
                </c:pt>
                <c:pt idx="2">
                  <c:v>0</c:v>
                </c:pt>
                <c:pt idx="3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0.41303635768096952</c:v>
                </c:pt>
                <c:pt idx="1">
                  <c:v>0.13559322033898305</c:v>
                </c:pt>
                <c:pt idx="2">
                  <c:v>0</c:v>
                </c:pt>
                <c:pt idx="3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0.21126760563380281</c:v>
                </c:pt>
                <c:pt idx="1">
                  <c:v>3.3898305084745763E-2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0.10383229610219456</c:v>
                </c:pt>
                <c:pt idx="1">
                  <c:v>0.20338983050847459</c:v>
                </c:pt>
                <c:pt idx="2">
                  <c:v>0</c:v>
                </c:pt>
                <c:pt idx="3">
                  <c:v>0.67741935483870963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5562632"/>
        <c:axId val="2093740792"/>
      </c:barChart>
      <c:catAx>
        <c:axId val="2135562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740792"/>
        <c:crosses val="autoZero"/>
        <c:auto val="1"/>
        <c:lblAlgn val="ctr"/>
        <c:lblOffset val="100"/>
        <c:noMultiLvlLbl val="0"/>
      </c:catAx>
      <c:valAx>
        <c:axId val="2093740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562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New York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0.44609665427509293</c:v>
                </c:pt>
                <c:pt idx="1">
                  <c:v>0.1690694626474443</c:v>
                </c:pt>
                <c:pt idx="2">
                  <c:v>4.7668393782383418E-2</c:v>
                </c:pt>
                <c:pt idx="3">
                  <c:v>5.2430886558627265E-2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0.23048327137546468</c:v>
                </c:pt>
                <c:pt idx="1">
                  <c:v>0.24508519003931847</c:v>
                </c:pt>
                <c:pt idx="2">
                  <c:v>0.18031088082901556</c:v>
                </c:pt>
                <c:pt idx="3">
                  <c:v>6.5776930409914197E-2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0.20446096654275092</c:v>
                </c:pt>
                <c:pt idx="1">
                  <c:v>0.43250327653997378</c:v>
                </c:pt>
                <c:pt idx="2">
                  <c:v>0.50880829015544038</c:v>
                </c:pt>
                <c:pt idx="3">
                  <c:v>0.34223069590085797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5.9479553903345722E-2</c:v>
                </c:pt>
                <c:pt idx="1">
                  <c:v>9.6985583224115338E-2</c:v>
                </c:pt>
                <c:pt idx="2">
                  <c:v>0.19274611398963731</c:v>
                </c:pt>
                <c:pt idx="3">
                  <c:v>0.34413727359389895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5.9479553903345722E-2</c:v>
                </c:pt>
                <c:pt idx="1">
                  <c:v>5.6356487549148099E-2</c:v>
                </c:pt>
                <c:pt idx="2">
                  <c:v>7.0466321243523311E-2</c:v>
                </c:pt>
                <c:pt idx="3">
                  <c:v>0.19542421353670161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505432"/>
        <c:axId val="2102028024"/>
      </c:barChart>
      <c:catAx>
        <c:axId val="2104505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028024"/>
        <c:crosses val="autoZero"/>
        <c:auto val="1"/>
        <c:lblAlgn val="ctr"/>
        <c:lblOffset val="100"/>
        <c:noMultiLvlLbl val="0"/>
      </c:catAx>
      <c:valAx>
        <c:axId val="2102028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505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New York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0.36078431372549019</c:v>
                </c:pt>
                <c:pt idx="1">
                  <c:v>6.8166776968894768E-2</c:v>
                </c:pt>
                <c:pt idx="2">
                  <c:v>0.10955056179775281</c:v>
                </c:pt>
                <c:pt idx="3">
                  <c:v>5.5989583333333336E-2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0.20980392156862746</c:v>
                </c:pt>
                <c:pt idx="1">
                  <c:v>0.12243547319655856</c:v>
                </c:pt>
                <c:pt idx="2">
                  <c:v>0.24719101123595505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0.22549019607843138</c:v>
                </c:pt>
                <c:pt idx="1">
                  <c:v>0.41694242223692918</c:v>
                </c:pt>
                <c:pt idx="2">
                  <c:v>0.4297752808988764</c:v>
                </c:pt>
                <c:pt idx="3">
                  <c:v>0.48567708333333331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0.11176470588235295</c:v>
                </c:pt>
                <c:pt idx="1">
                  <c:v>0.26472534745201853</c:v>
                </c:pt>
                <c:pt idx="2">
                  <c:v>0.1404494382022472</c:v>
                </c:pt>
                <c:pt idx="3">
                  <c:v>0.18229166666666666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9.2156862745098045E-2</c:v>
                </c:pt>
                <c:pt idx="1">
                  <c:v>0.12772998014559894</c:v>
                </c:pt>
                <c:pt idx="2">
                  <c:v>7.3033707865168537E-2</c:v>
                </c:pt>
                <c:pt idx="3">
                  <c:v>0.109375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37911992"/>
        <c:axId val="2081951576"/>
      </c:barChart>
      <c:catAx>
        <c:axId val="2037911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1951576"/>
        <c:crosses val="autoZero"/>
        <c:auto val="1"/>
        <c:lblAlgn val="ctr"/>
        <c:lblOffset val="100"/>
        <c:noMultiLvlLbl val="0"/>
      </c:catAx>
      <c:valAx>
        <c:axId val="2081951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206162876008801E-2"/>
              <c:y val="0.30060732212098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7911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New York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0.2326771653543307</c:v>
                </c:pt>
                <c:pt idx="1">
                  <c:v>0.2350835322195704</c:v>
                </c:pt>
                <c:pt idx="2">
                  <c:v>0.38738738738738737</c:v>
                </c:pt>
                <c:pt idx="3">
                  <c:v>0.34693877551020408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0.16062992125984252</c:v>
                </c:pt>
                <c:pt idx="1">
                  <c:v>0.162291169451074</c:v>
                </c:pt>
                <c:pt idx="2">
                  <c:v>0.16716716716716717</c:v>
                </c:pt>
                <c:pt idx="3">
                  <c:v>0.1326530612244898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0.29488188976377955</c:v>
                </c:pt>
                <c:pt idx="1">
                  <c:v>0.32458233890214799</c:v>
                </c:pt>
                <c:pt idx="2">
                  <c:v>0.24824824824824826</c:v>
                </c:pt>
                <c:pt idx="3">
                  <c:v>0.27551020408163263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0.17559055118110237</c:v>
                </c:pt>
                <c:pt idx="1">
                  <c:v>0.18019093078758949</c:v>
                </c:pt>
                <c:pt idx="2">
                  <c:v>0.11811811811811812</c:v>
                </c:pt>
                <c:pt idx="3">
                  <c:v>0.11479591836734694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0.13622047244094487</c:v>
                </c:pt>
                <c:pt idx="1">
                  <c:v>9.7852028639618144E-2</c:v>
                </c:pt>
                <c:pt idx="2">
                  <c:v>7.9079079079079073E-2</c:v>
                </c:pt>
                <c:pt idx="3">
                  <c:v>0.13010204081632654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1707480"/>
        <c:axId val="2142128536"/>
      </c:barChart>
      <c:catAx>
        <c:axId val="2141707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128536"/>
        <c:crosses val="autoZero"/>
        <c:auto val="1"/>
        <c:lblAlgn val="ctr"/>
        <c:lblOffset val="100"/>
        <c:noMultiLvlLbl val="0"/>
      </c:catAx>
      <c:valAx>
        <c:axId val="2142128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669569995331199E-2"/>
              <c:y val="0.352134834406821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707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Acoss </a:t>
            </a:r>
            <a:r>
              <a:rPr lang="en-US" sz="1400" b="1" i="0" u="none" strike="noStrike" baseline="0">
                <a:effectLst/>
              </a:rPr>
              <a:t>New York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0.25814155449413806</c:v>
                </c:pt>
                <c:pt idx="1">
                  <c:v>0.7410714285714286</c:v>
                </c:pt>
                <c:pt idx="2">
                  <c:v>0.6</c:v>
                </c:pt>
                <c:pt idx="3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0.16348241424229265</c:v>
                </c:pt>
                <c:pt idx="1">
                  <c:v>6.25E-2</c:v>
                </c:pt>
                <c:pt idx="2">
                  <c:v>0.16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0.29700390794615716</c:v>
                </c:pt>
                <c:pt idx="1">
                  <c:v>3.5714285714285712E-2</c:v>
                </c:pt>
                <c:pt idx="2">
                  <c:v>0.12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0.1641337386018237</c:v>
                </c:pt>
                <c:pt idx="1">
                  <c:v>1.7857142857142856E-2</c:v>
                </c:pt>
                <c:pt idx="2">
                  <c:v>0.08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0.11723838471558837</c:v>
                </c:pt>
                <c:pt idx="1">
                  <c:v>0.14285714285714285</c:v>
                </c:pt>
                <c:pt idx="2">
                  <c:v>0.04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827208"/>
        <c:axId val="2135543688"/>
      </c:barChart>
      <c:catAx>
        <c:axId val="2100827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543688"/>
        <c:crosses val="autoZero"/>
        <c:auto val="1"/>
        <c:lblAlgn val="ctr"/>
        <c:lblOffset val="100"/>
        <c:noMultiLvlLbl val="0"/>
      </c:catAx>
      <c:valAx>
        <c:axId val="2135543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72338090011001E-2"/>
              <c:y val="0.3034610200751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827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B43" sqref="B4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46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1357</v>
      </c>
      <c r="C15" s="55">
        <v>1264</v>
      </c>
      <c r="D15" s="56">
        <f t="shared" ref="D15:D20" si="0">C15-B15</f>
        <v>-93</v>
      </c>
      <c r="F15" s="1"/>
    </row>
    <row r="16" spans="1:6" ht="15.75" x14ac:dyDescent="0.25">
      <c r="A16" s="54" t="s">
        <v>14</v>
      </c>
      <c r="B16" s="55">
        <v>774</v>
      </c>
      <c r="C16" s="55">
        <v>919</v>
      </c>
      <c r="D16" s="56">
        <f t="shared" si="0"/>
        <v>145</v>
      </c>
      <c r="F16" s="1"/>
    </row>
    <row r="17" spans="1:6" ht="15.75" x14ac:dyDescent="0.25">
      <c r="A17" s="54" t="s">
        <v>15</v>
      </c>
      <c r="B17" s="55">
        <v>1383</v>
      </c>
      <c r="C17" s="55">
        <v>1588</v>
      </c>
      <c r="D17" s="56">
        <f t="shared" si="0"/>
        <v>205</v>
      </c>
      <c r="F17" s="1"/>
    </row>
    <row r="18" spans="1:6" ht="15.75" x14ac:dyDescent="0.25">
      <c r="A18" s="54" t="s">
        <v>16</v>
      </c>
      <c r="B18" s="55">
        <v>760</v>
      </c>
      <c r="C18" s="55">
        <v>735</v>
      </c>
      <c r="D18" s="56">
        <f t="shared" si="0"/>
        <v>-25</v>
      </c>
      <c r="F18" s="1"/>
    </row>
    <row r="19" spans="1:6" ht="15.75" x14ac:dyDescent="0.25">
      <c r="A19" s="54" t="s">
        <v>17</v>
      </c>
      <c r="B19" s="55">
        <v>605</v>
      </c>
      <c r="C19" s="55">
        <v>393</v>
      </c>
      <c r="D19" s="56">
        <f t="shared" si="0"/>
        <v>-212</v>
      </c>
      <c r="F19" s="1"/>
    </row>
    <row r="20" spans="1:6" ht="15.75" x14ac:dyDescent="0.25">
      <c r="A20" s="57" t="s">
        <v>0</v>
      </c>
      <c r="B20" s="67">
        <f>SUM(B15:B19)</f>
        <v>4879</v>
      </c>
      <c r="C20" s="67">
        <f>SUM(C15:C19)</f>
        <v>4899</v>
      </c>
      <c r="D20" s="57">
        <f t="shared" si="0"/>
        <v>20</v>
      </c>
    </row>
    <row r="31" spans="1:6" ht="31.5" x14ac:dyDescent="0.25">
      <c r="A31" s="51" t="s">
        <v>46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0.27813076450092233</v>
      </c>
      <c r="C32" s="58">
        <f>C15/C20</f>
        <v>0.25801183915084713</v>
      </c>
      <c r="D32" s="59">
        <f>C32-B32</f>
        <v>-2.0118925350075201E-2</v>
      </c>
    </row>
    <row r="33" spans="1:6" ht="15.75" x14ac:dyDescent="0.25">
      <c r="A33" s="54" t="s">
        <v>14</v>
      </c>
      <c r="B33" s="58">
        <f>B16/B20</f>
        <v>0.15863906538225045</v>
      </c>
      <c r="C33" s="58">
        <f>C16/C20</f>
        <v>0.18758930393957951</v>
      </c>
      <c r="D33" s="59">
        <f>C33-B33</f>
        <v>2.8950238557329061E-2</v>
      </c>
    </row>
    <row r="34" spans="1:6" ht="15.75" x14ac:dyDescent="0.25">
      <c r="A34" s="54" t="s">
        <v>15</v>
      </c>
      <c r="B34" s="58">
        <f>B17/B20</f>
        <v>0.28345972535355607</v>
      </c>
      <c r="C34" s="58">
        <f>C17/C20</f>
        <v>0.32414778526229843</v>
      </c>
      <c r="D34" s="59">
        <f>C34-B34</f>
        <v>4.0688059908742358E-2</v>
      </c>
    </row>
    <row r="35" spans="1:6" ht="15.75" x14ac:dyDescent="0.25">
      <c r="A35" s="54" t="s">
        <v>16</v>
      </c>
      <c r="B35" s="58">
        <f>B18/B20</f>
        <v>0.15576962492313998</v>
      </c>
      <c r="C35" s="58">
        <f>C18/C20</f>
        <v>0.15003061849357011</v>
      </c>
      <c r="D35" s="59">
        <f>C35-B35</f>
        <v>-5.7390064295698706E-3</v>
      </c>
    </row>
    <row r="36" spans="1:6" ht="15.75" x14ac:dyDescent="0.25">
      <c r="A36" s="54" t="s">
        <v>17</v>
      </c>
      <c r="B36" s="58">
        <f>B19/B20</f>
        <v>0.12400081984013117</v>
      </c>
      <c r="C36" s="58">
        <f>C19/C20</f>
        <v>8.0220453153704838E-2</v>
      </c>
      <c r="D36" s="59">
        <f>C36-B36</f>
        <v>-4.3780366686426334E-2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4879</v>
      </c>
      <c r="C49" s="61">
        <v>4899</v>
      </c>
    </row>
    <row r="50" spans="1:3" s="62" customFormat="1" ht="31.5" x14ac:dyDescent="0.25">
      <c r="A50" s="60" t="s">
        <v>36</v>
      </c>
      <c r="B50" s="61">
        <v>205</v>
      </c>
      <c r="C50" s="61">
        <v>113</v>
      </c>
    </row>
    <row r="51" spans="1:3" s="62" customFormat="1" ht="31.5" x14ac:dyDescent="0.25">
      <c r="A51" s="60" t="s">
        <v>38</v>
      </c>
      <c r="B51" s="63">
        <f>B50/B49</f>
        <v>4.2016806722689079E-2</v>
      </c>
      <c r="C51" s="63">
        <f>C50/C49</f>
        <v>2.3065931822820983E-2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8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49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1264</v>
      </c>
      <c r="C10" s="31">
        <v>601981</v>
      </c>
      <c r="D10" s="31">
        <v>267463</v>
      </c>
      <c r="E10" s="33">
        <f>C10/C15</f>
        <v>0.22049342271534866</v>
      </c>
      <c r="F10" s="33">
        <f>D10/D15</f>
        <v>0.45668179474307879</v>
      </c>
    </row>
    <row r="11" spans="1:6" x14ac:dyDescent="0.25">
      <c r="A11" s="6" t="s">
        <v>14</v>
      </c>
      <c r="B11" s="31">
        <v>919</v>
      </c>
      <c r="C11" s="31">
        <v>585734</v>
      </c>
      <c r="D11" s="31">
        <v>142978</v>
      </c>
      <c r="E11" s="33">
        <f>C11/C15</f>
        <v>0.21454247635847648</v>
      </c>
      <c r="F11" s="33">
        <f>D11/D15</f>
        <v>0.24412890623666048</v>
      </c>
    </row>
    <row r="12" spans="1:6" x14ac:dyDescent="0.25">
      <c r="A12" s="6" t="s">
        <v>15</v>
      </c>
      <c r="B12" s="31">
        <v>1588</v>
      </c>
      <c r="C12" s="31">
        <v>939864</v>
      </c>
      <c r="D12" s="31">
        <v>137624</v>
      </c>
      <c r="E12" s="33">
        <f>C12/C15</f>
        <v>0.34425310806643139</v>
      </c>
      <c r="F12" s="33">
        <f>D12/D15</f>
        <v>0.23498717699166419</v>
      </c>
    </row>
    <row r="13" spans="1:6" x14ac:dyDescent="0.25">
      <c r="A13" s="6" t="s">
        <v>16</v>
      </c>
      <c r="B13" s="31">
        <v>735</v>
      </c>
      <c r="C13" s="31">
        <v>419875</v>
      </c>
      <c r="D13" s="31">
        <v>32700</v>
      </c>
      <c r="E13" s="33">
        <f>C13/C15</f>
        <v>0.15379169087165045</v>
      </c>
      <c r="F13" s="33">
        <f>D13/D15</f>
        <v>5.5833871182551148E-2</v>
      </c>
    </row>
    <row r="14" spans="1:6" x14ac:dyDescent="0.25">
      <c r="A14" s="6" t="s">
        <v>17</v>
      </c>
      <c r="B14" s="32">
        <v>393</v>
      </c>
      <c r="C14" s="32">
        <v>182700</v>
      </c>
      <c r="D14" s="32">
        <v>4901</v>
      </c>
      <c r="E14" s="33">
        <f>C14/C15</f>
        <v>6.6919301988092983E-2</v>
      </c>
      <c r="F14" s="33">
        <f>D14/D15</f>
        <v>8.3682508460453577E-3</v>
      </c>
    </row>
    <row r="15" spans="1:6" x14ac:dyDescent="0.25">
      <c r="A15" s="4" t="s">
        <v>0</v>
      </c>
      <c r="B15" s="65">
        <f>SUM(B10:B14)</f>
        <v>4899</v>
      </c>
      <c r="C15" s="65">
        <f>SUM(C10:C14)</f>
        <v>2730154</v>
      </c>
      <c r="D15" s="65">
        <f>SUM(D10:D14)</f>
        <v>585666</v>
      </c>
      <c r="E15" s="66">
        <f>SUM(E10:E14)</f>
        <v>1</v>
      </c>
      <c r="F15" s="66">
        <f>SUM(F10:F14)</f>
        <v>0.99999999999999989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51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186</v>
      </c>
      <c r="C29" s="9">
        <v>31</v>
      </c>
      <c r="D29" s="18">
        <v>107</v>
      </c>
      <c r="E29" s="3">
        <v>45</v>
      </c>
      <c r="F29" s="23">
        <f>SUM(B29:E29)</f>
        <v>369</v>
      </c>
      <c r="G29" s="15"/>
    </row>
    <row r="30" spans="1:7" x14ac:dyDescent="0.25">
      <c r="A30" s="6" t="s">
        <v>14</v>
      </c>
      <c r="B30" s="9">
        <v>250</v>
      </c>
      <c r="C30" s="9">
        <v>75</v>
      </c>
      <c r="D30" s="18">
        <v>147</v>
      </c>
      <c r="E30" s="3">
        <v>36</v>
      </c>
      <c r="F30" s="23">
        <f>SUM(B30:E30)</f>
        <v>508</v>
      </c>
      <c r="G30" s="15"/>
    </row>
    <row r="31" spans="1:7" x14ac:dyDescent="0.25">
      <c r="A31" s="6" t="s">
        <v>15</v>
      </c>
      <c r="B31" s="9">
        <v>704</v>
      </c>
      <c r="C31" s="9">
        <v>241</v>
      </c>
      <c r="D31" s="18">
        <v>232</v>
      </c>
      <c r="E31" s="3">
        <v>94</v>
      </c>
      <c r="F31" s="23">
        <f>SUM(B31:E31)</f>
        <v>1271</v>
      </c>
      <c r="G31" s="15"/>
    </row>
    <row r="32" spans="1:7" x14ac:dyDescent="0.25">
      <c r="A32" s="6" t="s">
        <v>16</v>
      </c>
      <c r="B32" s="9">
        <v>386</v>
      </c>
      <c r="C32" s="9">
        <v>130</v>
      </c>
      <c r="D32" s="18">
        <v>84</v>
      </c>
      <c r="E32" s="3">
        <v>47</v>
      </c>
      <c r="F32" s="23">
        <f>SUM(B32:E32)</f>
        <v>647</v>
      </c>
      <c r="G32" s="15"/>
    </row>
    <row r="33" spans="1:9" x14ac:dyDescent="0.25">
      <c r="A33" s="6" t="s">
        <v>17</v>
      </c>
      <c r="B33" s="9">
        <v>203</v>
      </c>
      <c r="C33" s="9">
        <v>46</v>
      </c>
      <c r="D33" s="18">
        <v>54</v>
      </c>
      <c r="E33" s="3">
        <v>44</v>
      </c>
      <c r="F33" s="23">
        <f>SUM(B33:E33)</f>
        <v>347</v>
      </c>
      <c r="G33" s="15"/>
    </row>
    <row r="34" spans="1:9" x14ac:dyDescent="0.25">
      <c r="A34" s="8" t="s">
        <v>0</v>
      </c>
      <c r="B34" s="65">
        <f>SUM(B29:B33)</f>
        <v>1729</v>
      </c>
      <c r="C34" s="65">
        <f>SUM(C29:C33)</f>
        <v>523</v>
      </c>
      <c r="D34" s="65">
        <f>SUM(D29:D33)</f>
        <v>624</v>
      </c>
      <c r="E34" s="65">
        <f>SUM(E29:E33)</f>
        <v>266</v>
      </c>
      <c r="F34" s="24">
        <f>SUM(F29:F33)</f>
        <v>3142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0.10757663389242336</v>
      </c>
      <c r="C36" s="5">
        <f>C29/C34</f>
        <v>5.9273422562141492E-2</v>
      </c>
      <c r="D36" s="5">
        <f>D29/D34</f>
        <v>0.17147435897435898</v>
      </c>
      <c r="E36" s="5">
        <f>E29/E34</f>
        <v>0.16917293233082706</v>
      </c>
    </row>
    <row r="37" spans="1:9" x14ac:dyDescent="0.25">
      <c r="A37" s="6" t="s">
        <v>14</v>
      </c>
      <c r="B37" s="5">
        <f>B30/B34</f>
        <v>0.14459224985540775</v>
      </c>
      <c r="C37" s="5">
        <f>C30/C34</f>
        <v>0.14340344168260039</v>
      </c>
      <c r="D37" s="5">
        <f>D30/D34</f>
        <v>0.23557692307692307</v>
      </c>
      <c r="E37" s="5">
        <f>E30/E34</f>
        <v>0.13533834586466165</v>
      </c>
    </row>
    <row r="38" spans="1:9" x14ac:dyDescent="0.25">
      <c r="A38" s="6" t="s">
        <v>15</v>
      </c>
      <c r="B38" s="5">
        <f>B31/B34</f>
        <v>0.40717177559282824</v>
      </c>
      <c r="C38" s="5">
        <f>C31/C34</f>
        <v>0.46080305927342258</v>
      </c>
      <c r="D38" s="5">
        <f>D31/D34</f>
        <v>0.37179487179487181</v>
      </c>
      <c r="E38" s="5">
        <f>E31/E34</f>
        <v>0.35338345864661652</v>
      </c>
    </row>
    <row r="39" spans="1:9" x14ac:dyDescent="0.25">
      <c r="A39" s="6" t="s">
        <v>16</v>
      </c>
      <c r="B39" s="5">
        <f>B32/B34</f>
        <v>0.22325043377674958</v>
      </c>
      <c r="C39" s="5">
        <f>C32/C34</f>
        <v>0.24856596558317401</v>
      </c>
      <c r="D39" s="5">
        <f>D32/D34</f>
        <v>0.13461538461538461</v>
      </c>
      <c r="E39" s="5">
        <f>E32/E34</f>
        <v>0.17669172932330826</v>
      </c>
    </row>
    <row r="40" spans="1:9" x14ac:dyDescent="0.25">
      <c r="A40" s="6" t="s">
        <v>17</v>
      </c>
      <c r="B40" s="5">
        <f>B33/B34</f>
        <v>0.11740890688259109</v>
      </c>
      <c r="C40" s="5">
        <f>C33/C34</f>
        <v>8.7954110898661564E-2</v>
      </c>
      <c r="D40" s="5">
        <f>D33/D34</f>
        <v>8.6538461538461536E-2</v>
      </c>
      <c r="E40" s="5">
        <f>E33/E34</f>
        <v>0.16541353383458646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50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331</v>
      </c>
      <c r="C52" s="23">
        <v>29</v>
      </c>
      <c r="D52" s="23">
        <v>2</v>
      </c>
      <c r="E52" s="23">
        <v>7</v>
      </c>
      <c r="F52" s="23">
        <f>SUM(B52:E52)</f>
        <v>369</v>
      </c>
    </row>
    <row r="53" spans="1:6" x14ac:dyDescent="0.25">
      <c r="A53" s="22" t="s">
        <v>14</v>
      </c>
      <c r="B53" s="23">
        <v>499</v>
      </c>
      <c r="C53" s="23">
        <v>8</v>
      </c>
      <c r="D53" s="23">
        <v>0</v>
      </c>
      <c r="E53" s="23">
        <v>1</v>
      </c>
      <c r="F53" s="23">
        <f>SUM(B53:E53)</f>
        <v>508</v>
      </c>
    </row>
    <row r="54" spans="1:6" x14ac:dyDescent="0.25">
      <c r="A54" s="22" t="s">
        <v>15</v>
      </c>
      <c r="B54" s="23">
        <v>1261</v>
      </c>
      <c r="C54" s="23">
        <v>8</v>
      </c>
      <c r="D54" s="23">
        <v>0</v>
      </c>
      <c r="E54" s="23">
        <v>2</v>
      </c>
      <c r="F54" s="23">
        <f>SUM(B54:E54)</f>
        <v>1271</v>
      </c>
    </row>
    <row r="55" spans="1:6" x14ac:dyDescent="0.25">
      <c r="A55" s="22" t="s">
        <v>16</v>
      </c>
      <c r="B55" s="23">
        <v>645</v>
      </c>
      <c r="C55" s="23">
        <v>2</v>
      </c>
      <c r="D55" s="23">
        <v>0</v>
      </c>
      <c r="E55" s="23">
        <v>0</v>
      </c>
      <c r="F55" s="23">
        <f>SUM(B55:E55)</f>
        <v>647</v>
      </c>
    </row>
    <row r="56" spans="1:6" x14ac:dyDescent="0.25">
      <c r="A56" s="22" t="s">
        <v>17</v>
      </c>
      <c r="B56" s="23">
        <v>317</v>
      </c>
      <c r="C56" s="23">
        <v>12</v>
      </c>
      <c r="D56" s="23">
        <v>0</v>
      </c>
      <c r="E56" s="23">
        <v>21</v>
      </c>
      <c r="F56" s="23">
        <f>SUM(B56:E56)</f>
        <v>350</v>
      </c>
    </row>
    <row r="57" spans="1:6" x14ac:dyDescent="0.25">
      <c r="A57" s="24" t="s">
        <v>0</v>
      </c>
      <c r="B57" s="65">
        <f>SUM(B52:B56)</f>
        <v>3053</v>
      </c>
      <c r="C57" s="65">
        <f>SUM(C52:C56)</f>
        <v>59</v>
      </c>
      <c r="D57" s="65">
        <f>SUM(D52:D56)</f>
        <v>2</v>
      </c>
      <c r="E57" s="65">
        <f>SUM(E52:E56)</f>
        <v>31</v>
      </c>
      <c r="F57" s="24">
        <f>SUM(F52:F56)</f>
        <v>3145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0.10841794955781199</v>
      </c>
      <c r="C59" s="26">
        <f>C52/C57</f>
        <v>0.49152542372881358</v>
      </c>
      <c r="D59" s="26">
        <f>D52/D57</f>
        <v>1</v>
      </c>
      <c r="E59" s="26">
        <f>E52/E57</f>
        <v>0.22580645161290322</v>
      </c>
      <c r="F59" s="21"/>
    </row>
    <row r="60" spans="1:6" x14ac:dyDescent="0.25">
      <c r="A60" s="22" t="s">
        <v>14</v>
      </c>
      <c r="B60" s="26">
        <f>B53/B57</f>
        <v>0.16344579102522108</v>
      </c>
      <c r="C60" s="26">
        <f>C53/C57</f>
        <v>0.13559322033898305</v>
      </c>
      <c r="D60" s="26">
        <f>D53/D57</f>
        <v>0</v>
      </c>
      <c r="E60" s="26">
        <f>E53/E57</f>
        <v>3.2258064516129031E-2</v>
      </c>
      <c r="F60" s="21"/>
    </row>
    <row r="61" spans="1:6" x14ac:dyDescent="0.25">
      <c r="A61" s="22" t="s">
        <v>15</v>
      </c>
      <c r="B61" s="26">
        <f>B54/B57</f>
        <v>0.41303635768096952</v>
      </c>
      <c r="C61" s="26">
        <f>C54/C57</f>
        <v>0.13559322033898305</v>
      </c>
      <c r="D61" s="26">
        <f>D54/D57</f>
        <v>0</v>
      </c>
      <c r="E61" s="26">
        <f>E54/E57</f>
        <v>6.4516129032258063E-2</v>
      </c>
      <c r="F61" s="21"/>
    </row>
    <row r="62" spans="1:6" x14ac:dyDescent="0.25">
      <c r="A62" s="22" t="s">
        <v>16</v>
      </c>
      <c r="B62" s="26">
        <f>B55/B57</f>
        <v>0.21126760563380281</v>
      </c>
      <c r="C62" s="26">
        <f>C55/C57</f>
        <v>3.3898305084745763E-2</v>
      </c>
      <c r="D62" s="26">
        <f>D55/D57</f>
        <v>0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0.10383229610219456</v>
      </c>
      <c r="C63" s="26">
        <f>C56/C57</f>
        <v>0.20338983050847459</v>
      </c>
      <c r="D63" s="26">
        <f>D56/D57</f>
        <v>0</v>
      </c>
      <c r="E63" s="26">
        <f>E56/E57</f>
        <v>0.67741935483870963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52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120</v>
      </c>
      <c r="C75" s="23">
        <v>129</v>
      </c>
      <c r="D75" s="23">
        <v>46</v>
      </c>
      <c r="E75" s="23">
        <v>55</v>
      </c>
      <c r="F75" s="23">
        <f>SUM(B75:E75)</f>
        <v>350</v>
      </c>
    </row>
    <row r="76" spans="1:6" x14ac:dyDescent="0.25">
      <c r="A76" s="22" t="s">
        <v>14</v>
      </c>
      <c r="B76" s="23">
        <v>62</v>
      </c>
      <c r="C76" s="23">
        <v>187</v>
      </c>
      <c r="D76" s="23">
        <v>174</v>
      </c>
      <c r="E76" s="23">
        <v>69</v>
      </c>
      <c r="F76" s="23">
        <f>SUM(B76:E76)</f>
        <v>492</v>
      </c>
    </row>
    <row r="77" spans="1:6" x14ac:dyDescent="0.25">
      <c r="A77" s="22" t="s">
        <v>15</v>
      </c>
      <c r="B77" s="23">
        <v>55</v>
      </c>
      <c r="C77" s="23">
        <v>330</v>
      </c>
      <c r="D77" s="23">
        <v>491</v>
      </c>
      <c r="E77" s="23">
        <v>359</v>
      </c>
      <c r="F77" s="23">
        <f>SUM(B77:E77)</f>
        <v>1235</v>
      </c>
    </row>
    <row r="78" spans="1:6" x14ac:dyDescent="0.25">
      <c r="A78" s="22" t="s">
        <v>16</v>
      </c>
      <c r="B78" s="23">
        <v>16</v>
      </c>
      <c r="C78" s="23">
        <v>74</v>
      </c>
      <c r="D78" s="23">
        <v>186</v>
      </c>
      <c r="E78" s="23">
        <v>361</v>
      </c>
      <c r="F78" s="23">
        <f>SUM(B78:E78)</f>
        <v>637</v>
      </c>
    </row>
    <row r="79" spans="1:6" x14ac:dyDescent="0.25">
      <c r="A79" s="22" t="s">
        <v>17</v>
      </c>
      <c r="B79" s="23">
        <v>16</v>
      </c>
      <c r="C79" s="23">
        <v>43</v>
      </c>
      <c r="D79" s="23">
        <v>68</v>
      </c>
      <c r="E79" s="23">
        <v>205</v>
      </c>
      <c r="F79" s="23">
        <f>SUM(B79:E79)</f>
        <v>332</v>
      </c>
    </row>
    <row r="80" spans="1:6" x14ac:dyDescent="0.25">
      <c r="A80" s="28" t="s">
        <v>0</v>
      </c>
      <c r="B80" s="65">
        <f>SUM(B75:B79)</f>
        <v>269</v>
      </c>
      <c r="C80" s="65">
        <f>SUM(C75:C79)</f>
        <v>763</v>
      </c>
      <c r="D80" s="65">
        <f>SUM(D75:D79)</f>
        <v>965</v>
      </c>
      <c r="E80" s="65">
        <f>SUM(E75:E79)</f>
        <v>1049</v>
      </c>
      <c r="F80" s="24">
        <f>SUM(F75:F79)</f>
        <v>3046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0.44609665427509293</v>
      </c>
      <c r="C82" s="26">
        <f>C75/C80</f>
        <v>0.1690694626474443</v>
      </c>
      <c r="D82" s="26">
        <f>D75/D80</f>
        <v>4.7668393782383418E-2</v>
      </c>
      <c r="E82" s="26">
        <f>E75/E80</f>
        <v>5.2430886558627265E-2</v>
      </c>
      <c r="F82" s="21"/>
    </row>
    <row r="83" spans="1:6" x14ac:dyDescent="0.25">
      <c r="A83" s="22" t="s">
        <v>14</v>
      </c>
      <c r="B83" s="26">
        <f>B76/B80</f>
        <v>0.23048327137546468</v>
      </c>
      <c r="C83" s="26">
        <f>C76/C80</f>
        <v>0.24508519003931847</v>
      </c>
      <c r="D83" s="26">
        <f>D76/D80</f>
        <v>0.18031088082901556</v>
      </c>
      <c r="E83" s="26">
        <f>E76/E80</f>
        <v>6.5776930409914197E-2</v>
      </c>
      <c r="F83" s="21"/>
    </row>
    <row r="84" spans="1:6" x14ac:dyDescent="0.25">
      <c r="A84" s="22" t="s">
        <v>15</v>
      </c>
      <c r="B84" s="26">
        <f>B77/B80</f>
        <v>0.20446096654275092</v>
      </c>
      <c r="C84" s="26">
        <f>C77/C80</f>
        <v>0.43250327653997378</v>
      </c>
      <c r="D84" s="26">
        <f>D77/D80</f>
        <v>0.50880829015544038</v>
      </c>
      <c r="E84" s="26">
        <f>E77/E80</f>
        <v>0.34223069590085797</v>
      </c>
      <c r="F84" s="21"/>
    </row>
    <row r="85" spans="1:6" x14ac:dyDescent="0.25">
      <c r="A85" s="22" t="s">
        <v>16</v>
      </c>
      <c r="B85" s="26">
        <f>B78/B80</f>
        <v>5.9479553903345722E-2</v>
      </c>
      <c r="C85" s="26">
        <f>C78/C80</f>
        <v>9.6985583224115338E-2</v>
      </c>
      <c r="D85" s="26">
        <f>D78/D80</f>
        <v>0.19274611398963731</v>
      </c>
      <c r="E85" s="26">
        <f>E78/E80</f>
        <v>0.34413727359389895</v>
      </c>
      <c r="F85" s="21"/>
    </row>
    <row r="86" spans="1:6" x14ac:dyDescent="0.25">
      <c r="A86" s="22" t="s">
        <v>17</v>
      </c>
      <c r="B86" s="26">
        <f>B79/B80</f>
        <v>5.9479553903345722E-2</v>
      </c>
      <c r="C86" s="26">
        <f>C79/C80</f>
        <v>5.6356487549148099E-2</v>
      </c>
      <c r="D86" s="26">
        <f>D79/D80</f>
        <v>7.0466321243523311E-2</v>
      </c>
      <c r="E86" s="26">
        <f>E79/E80</f>
        <v>0.19542421353670161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53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184</v>
      </c>
      <c r="C98" s="23">
        <v>103</v>
      </c>
      <c r="D98" s="23">
        <v>39</v>
      </c>
      <c r="E98" s="30">
        <v>43</v>
      </c>
      <c r="F98" s="23">
        <f>SUM(B98:E98)</f>
        <v>369</v>
      </c>
    </row>
    <row r="99" spans="1:6" x14ac:dyDescent="0.25">
      <c r="A99" s="22" t="s">
        <v>14</v>
      </c>
      <c r="B99" s="23">
        <v>107</v>
      </c>
      <c r="C99" s="23">
        <v>185</v>
      </c>
      <c r="D99" s="23">
        <v>88</v>
      </c>
      <c r="E99" s="30">
        <v>128</v>
      </c>
      <c r="F99" s="23">
        <f>SUM(B99:E99)</f>
        <v>508</v>
      </c>
    </row>
    <row r="100" spans="1:6" x14ac:dyDescent="0.25">
      <c r="A100" s="22" t="s">
        <v>15</v>
      </c>
      <c r="B100" s="23">
        <v>115</v>
      </c>
      <c r="C100" s="23">
        <v>630</v>
      </c>
      <c r="D100" s="23">
        <v>153</v>
      </c>
      <c r="E100" s="30">
        <v>373</v>
      </c>
      <c r="F100" s="23">
        <f>SUM(B100:E100)</f>
        <v>1271</v>
      </c>
    </row>
    <row r="101" spans="1:6" x14ac:dyDescent="0.25">
      <c r="A101" s="22" t="s">
        <v>16</v>
      </c>
      <c r="B101" s="23">
        <v>57</v>
      </c>
      <c r="C101" s="23">
        <v>400</v>
      </c>
      <c r="D101" s="23">
        <v>50</v>
      </c>
      <c r="E101" s="30">
        <v>140</v>
      </c>
      <c r="F101" s="23">
        <f>SUM(B101:E101)</f>
        <v>647</v>
      </c>
    </row>
    <row r="102" spans="1:6" x14ac:dyDescent="0.25">
      <c r="A102" s="22" t="s">
        <v>17</v>
      </c>
      <c r="B102" s="23">
        <v>47</v>
      </c>
      <c r="C102" s="23">
        <v>193</v>
      </c>
      <c r="D102" s="23">
        <v>26</v>
      </c>
      <c r="E102" s="30">
        <v>84</v>
      </c>
      <c r="F102" s="23">
        <f>SUM(B102:E102)</f>
        <v>350</v>
      </c>
    </row>
    <row r="103" spans="1:6" x14ac:dyDescent="0.25">
      <c r="A103" s="28" t="s">
        <v>0</v>
      </c>
      <c r="B103" s="65">
        <f>SUM(B98:B102)</f>
        <v>510</v>
      </c>
      <c r="C103" s="65">
        <f>SUM(C98:C102)</f>
        <v>1511</v>
      </c>
      <c r="D103" s="65">
        <f>SUM(D98:D102)</f>
        <v>356</v>
      </c>
      <c r="E103" s="65">
        <f>SUM(E98:E102)</f>
        <v>768</v>
      </c>
      <c r="F103" s="24">
        <f>SUM(F98:F102)</f>
        <v>3145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0.36078431372549019</v>
      </c>
      <c r="C105" s="26">
        <f>C98/C103</f>
        <v>6.8166776968894768E-2</v>
      </c>
      <c r="D105" s="26">
        <f>D98/D103</f>
        <v>0.10955056179775281</v>
      </c>
      <c r="E105" s="26">
        <f>E98/E103</f>
        <v>5.5989583333333336E-2</v>
      </c>
      <c r="F105" s="21"/>
    </row>
    <row r="106" spans="1:6" x14ac:dyDescent="0.25">
      <c r="A106" s="22" t="s">
        <v>14</v>
      </c>
      <c r="B106" s="26">
        <f>B99/B103</f>
        <v>0.20980392156862746</v>
      </c>
      <c r="C106" s="26">
        <f>C99/C103</f>
        <v>0.12243547319655856</v>
      </c>
      <c r="D106" s="26">
        <f>D99/D103</f>
        <v>0.24719101123595505</v>
      </c>
      <c r="E106" s="26">
        <f>E99/E103</f>
        <v>0.16666666666666666</v>
      </c>
      <c r="F106" s="21"/>
    </row>
    <row r="107" spans="1:6" x14ac:dyDescent="0.25">
      <c r="A107" s="22" t="s">
        <v>15</v>
      </c>
      <c r="B107" s="26">
        <f>B100/B103</f>
        <v>0.22549019607843138</v>
      </c>
      <c r="C107" s="26">
        <f>C100/C103</f>
        <v>0.41694242223692918</v>
      </c>
      <c r="D107" s="26">
        <f>D100/D103</f>
        <v>0.4297752808988764</v>
      </c>
      <c r="E107" s="26">
        <f>E100/E103</f>
        <v>0.48567708333333331</v>
      </c>
      <c r="F107" s="21"/>
    </row>
    <row r="108" spans="1:6" x14ac:dyDescent="0.25">
      <c r="A108" s="22" t="s">
        <v>16</v>
      </c>
      <c r="B108" s="26">
        <f>B101/B103</f>
        <v>0.11176470588235295</v>
      </c>
      <c r="C108" s="26">
        <f>C101/C103</f>
        <v>0.26472534745201853</v>
      </c>
      <c r="D108" s="26">
        <f>D101/D103</f>
        <v>0.1404494382022472</v>
      </c>
      <c r="E108" s="26">
        <f>E101/E103</f>
        <v>0.18229166666666666</v>
      </c>
      <c r="F108" s="21"/>
    </row>
    <row r="109" spans="1:6" x14ac:dyDescent="0.25">
      <c r="A109" s="22" t="s">
        <v>17</v>
      </c>
      <c r="B109" s="26">
        <f>B102/B103</f>
        <v>9.2156862745098045E-2</v>
      </c>
      <c r="C109" s="26">
        <f>C102/C103</f>
        <v>0.12772998014559894</v>
      </c>
      <c r="D109" s="26">
        <f>D102/D103</f>
        <v>7.3033707865168537E-2</v>
      </c>
      <c r="E109" s="26">
        <f>E102/E103</f>
        <v>0.109375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21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54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1357</v>
      </c>
      <c r="C10" s="31">
        <v>668076</v>
      </c>
      <c r="D10" s="31">
        <v>292375</v>
      </c>
      <c r="E10" s="33">
        <f>C10/C15</f>
        <v>0.2441400268815829</v>
      </c>
      <c r="F10" s="33">
        <f>D10/D15</f>
        <v>0.50817865640952553</v>
      </c>
    </row>
    <row r="11" spans="1:6" x14ac:dyDescent="0.25">
      <c r="A11" s="6" t="s">
        <v>14</v>
      </c>
      <c r="B11" s="31">
        <v>774</v>
      </c>
      <c r="C11" s="31">
        <v>485328</v>
      </c>
      <c r="D11" s="31">
        <v>118593</v>
      </c>
      <c r="E11" s="33">
        <f>C11/C15</f>
        <v>0.17735705363818619</v>
      </c>
      <c r="F11" s="33">
        <f>D11/D15</f>
        <v>0.20612717024223978</v>
      </c>
    </row>
    <row r="12" spans="1:6" x14ac:dyDescent="0.25">
      <c r="A12" s="6" t="s">
        <v>15</v>
      </c>
      <c r="B12" s="31">
        <v>1383</v>
      </c>
      <c r="C12" s="31">
        <v>843206</v>
      </c>
      <c r="D12" s="31">
        <v>124146</v>
      </c>
      <c r="E12" s="33">
        <f>C12/C15</f>
        <v>0.30813909720856908</v>
      </c>
      <c r="F12" s="33">
        <f>D12/D15</f>
        <v>0.21577887123939105</v>
      </c>
    </row>
    <row r="13" spans="1:6" x14ac:dyDescent="0.25">
      <c r="A13" s="6" t="s">
        <v>16</v>
      </c>
      <c r="B13" s="31">
        <v>760</v>
      </c>
      <c r="C13" s="31">
        <v>448045</v>
      </c>
      <c r="D13" s="31">
        <v>34097</v>
      </c>
      <c r="E13" s="33">
        <f>C13/C15</f>
        <v>0.16373244712302015</v>
      </c>
      <c r="F13" s="33">
        <f>D13/D15</f>
        <v>5.9264190329527462E-2</v>
      </c>
    </row>
    <row r="14" spans="1:6" x14ac:dyDescent="0.25">
      <c r="A14" s="6" t="s">
        <v>17</v>
      </c>
      <c r="B14" s="32">
        <v>605</v>
      </c>
      <c r="C14" s="32">
        <v>291791</v>
      </c>
      <c r="D14" s="32">
        <v>6128</v>
      </c>
      <c r="E14" s="33">
        <f>C14/C15</f>
        <v>0.10663137514864171</v>
      </c>
      <c r="F14" s="33">
        <f>D14/D15</f>
        <v>1.0651111779316194E-2</v>
      </c>
    </row>
    <row r="15" spans="1:6" x14ac:dyDescent="0.25">
      <c r="A15" s="4" t="s">
        <v>0</v>
      </c>
      <c r="B15" s="65">
        <f>SUM(B10:B14)</f>
        <v>4879</v>
      </c>
      <c r="C15" s="65">
        <f>SUM(C10:C14)</f>
        <v>2736446</v>
      </c>
      <c r="D15" s="65">
        <f>SUM(D10:D14)</f>
        <v>575339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55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591</v>
      </c>
      <c r="C29" s="9">
        <v>197</v>
      </c>
      <c r="D29" s="18">
        <v>387</v>
      </c>
      <c r="E29" s="3">
        <v>136</v>
      </c>
      <c r="F29" s="23">
        <f>SUM(B29:E29)</f>
        <v>1311</v>
      </c>
      <c r="G29" s="15"/>
    </row>
    <row r="30" spans="1:7" x14ac:dyDescent="0.25">
      <c r="A30" s="6" t="s">
        <v>14</v>
      </c>
      <c r="B30" s="9">
        <v>408</v>
      </c>
      <c r="C30" s="9">
        <v>136</v>
      </c>
      <c r="D30" s="18">
        <v>167</v>
      </c>
      <c r="E30" s="3">
        <v>52</v>
      </c>
      <c r="F30" s="23">
        <f>SUM(B30:E30)</f>
        <v>763</v>
      </c>
      <c r="G30" s="15"/>
    </row>
    <row r="31" spans="1:7" x14ac:dyDescent="0.25">
      <c r="A31" s="6" t="s">
        <v>15</v>
      </c>
      <c r="B31" s="9">
        <v>749</v>
      </c>
      <c r="C31" s="9">
        <v>272</v>
      </c>
      <c r="D31" s="18">
        <v>248</v>
      </c>
      <c r="E31" s="3">
        <v>108</v>
      </c>
      <c r="F31" s="23">
        <f>SUM(B31:E31)</f>
        <v>1377</v>
      </c>
      <c r="G31" s="15"/>
    </row>
    <row r="32" spans="1:7" x14ac:dyDescent="0.25">
      <c r="A32" s="6" t="s">
        <v>16</v>
      </c>
      <c r="B32" s="9">
        <v>446</v>
      </c>
      <c r="C32" s="9">
        <v>151</v>
      </c>
      <c r="D32" s="18">
        <v>118</v>
      </c>
      <c r="E32" s="3">
        <v>45</v>
      </c>
      <c r="F32" s="23">
        <f>SUM(B32:E32)</f>
        <v>760</v>
      </c>
      <c r="G32" s="15"/>
    </row>
    <row r="33" spans="1:9" x14ac:dyDescent="0.25">
      <c r="A33" s="6" t="s">
        <v>17</v>
      </c>
      <c r="B33" s="9">
        <v>346</v>
      </c>
      <c r="C33" s="9">
        <v>82</v>
      </c>
      <c r="D33" s="18">
        <v>79</v>
      </c>
      <c r="E33" s="3">
        <v>51</v>
      </c>
      <c r="F33" s="23">
        <f>SUM(B33:E33)</f>
        <v>558</v>
      </c>
      <c r="G33" s="15"/>
    </row>
    <row r="34" spans="1:9" x14ac:dyDescent="0.25">
      <c r="A34" s="8" t="s">
        <v>0</v>
      </c>
      <c r="B34" s="65">
        <f>SUM(B29:B33)</f>
        <v>2540</v>
      </c>
      <c r="C34" s="65">
        <f>SUM(C29:C33)</f>
        <v>838</v>
      </c>
      <c r="D34" s="65">
        <f>SUM(D29:D33)</f>
        <v>999</v>
      </c>
      <c r="E34" s="65">
        <f>SUM(E29:E33)</f>
        <v>392</v>
      </c>
      <c r="F34" s="24">
        <f>SUM(F29:F33)</f>
        <v>4769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0.2326771653543307</v>
      </c>
      <c r="C36" s="5">
        <f>C29/C34</f>
        <v>0.2350835322195704</v>
      </c>
      <c r="D36" s="5">
        <f>D29/D34</f>
        <v>0.38738738738738737</v>
      </c>
      <c r="E36" s="5">
        <f>E29/E34</f>
        <v>0.34693877551020408</v>
      </c>
    </row>
    <row r="37" spans="1:9" x14ac:dyDescent="0.25">
      <c r="A37" s="6" t="s">
        <v>14</v>
      </c>
      <c r="B37" s="5">
        <f>B30/B34</f>
        <v>0.16062992125984252</v>
      </c>
      <c r="C37" s="5">
        <f>C30/C34</f>
        <v>0.162291169451074</v>
      </c>
      <c r="D37" s="5">
        <f>D30/D34</f>
        <v>0.16716716716716717</v>
      </c>
      <c r="E37" s="5">
        <f>E30/E34</f>
        <v>0.1326530612244898</v>
      </c>
    </row>
    <row r="38" spans="1:9" x14ac:dyDescent="0.25">
      <c r="A38" s="6" t="s">
        <v>15</v>
      </c>
      <c r="B38" s="5">
        <f>B31/B34</f>
        <v>0.29488188976377955</v>
      </c>
      <c r="C38" s="5">
        <f>C31/C34</f>
        <v>0.32458233890214799</v>
      </c>
      <c r="D38" s="5">
        <f>D31/D34</f>
        <v>0.24824824824824826</v>
      </c>
      <c r="E38" s="5">
        <f>E31/E34</f>
        <v>0.27551020408163263</v>
      </c>
    </row>
    <row r="39" spans="1:9" x14ac:dyDescent="0.25">
      <c r="A39" s="6" t="s">
        <v>16</v>
      </c>
      <c r="B39" s="5">
        <f>B32/B34</f>
        <v>0.17559055118110237</v>
      </c>
      <c r="C39" s="5">
        <f>C32/C34</f>
        <v>0.18019093078758949</v>
      </c>
      <c r="D39" s="5">
        <f>D32/D34</f>
        <v>0.11811811811811812</v>
      </c>
      <c r="E39" s="5">
        <f>E32/E34</f>
        <v>0.11479591836734694</v>
      </c>
    </row>
    <row r="40" spans="1:9" x14ac:dyDescent="0.25">
      <c r="A40" s="6" t="s">
        <v>17</v>
      </c>
      <c r="B40" s="5">
        <f>B33/B34</f>
        <v>0.13622047244094487</v>
      </c>
      <c r="C40" s="5">
        <f>C33/C34</f>
        <v>9.7852028639618144E-2</v>
      </c>
      <c r="D40" s="5">
        <f>D33/D34</f>
        <v>7.9079079079079073E-2</v>
      </c>
      <c r="E40" s="5">
        <f>E33/E34</f>
        <v>0.13010204081632654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56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1189</v>
      </c>
      <c r="C52" s="23">
        <v>83</v>
      </c>
      <c r="D52" s="23">
        <v>15</v>
      </c>
      <c r="E52" s="23">
        <v>24</v>
      </c>
      <c r="F52" s="23">
        <f>SUM(B52:E52)</f>
        <v>1311</v>
      </c>
    </row>
    <row r="53" spans="1:6" x14ac:dyDescent="0.25">
      <c r="A53" s="22" t="s">
        <v>14</v>
      </c>
      <c r="B53" s="23">
        <v>753</v>
      </c>
      <c r="C53" s="23">
        <v>7</v>
      </c>
      <c r="D53" s="23">
        <v>4</v>
      </c>
      <c r="E53" s="23">
        <v>0</v>
      </c>
      <c r="F53" s="23">
        <f>SUM(B53:E53)</f>
        <v>764</v>
      </c>
    </row>
    <row r="54" spans="1:6" x14ac:dyDescent="0.25">
      <c r="A54" s="22" t="s">
        <v>15</v>
      </c>
      <c r="B54" s="23">
        <v>1368</v>
      </c>
      <c r="C54" s="23">
        <v>4</v>
      </c>
      <c r="D54" s="23">
        <v>3</v>
      </c>
      <c r="E54" s="23">
        <v>2</v>
      </c>
      <c r="F54" s="23">
        <f>SUM(B54:E54)</f>
        <v>1377</v>
      </c>
    </row>
    <row r="55" spans="1:6" x14ac:dyDescent="0.25">
      <c r="A55" s="22" t="s">
        <v>16</v>
      </c>
      <c r="B55" s="23">
        <v>756</v>
      </c>
      <c r="C55" s="23">
        <v>2</v>
      </c>
      <c r="D55" s="23">
        <v>2</v>
      </c>
      <c r="E55" s="23">
        <v>0</v>
      </c>
      <c r="F55" s="23">
        <f>SUM(B55:E55)</f>
        <v>760</v>
      </c>
    </row>
    <row r="56" spans="1:6" x14ac:dyDescent="0.25">
      <c r="A56" s="22" t="s">
        <v>17</v>
      </c>
      <c r="B56" s="23">
        <v>540</v>
      </c>
      <c r="C56" s="23">
        <v>16</v>
      </c>
      <c r="D56" s="23">
        <v>1</v>
      </c>
      <c r="E56" s="23">
        <v>2</v>
      </c>
      <c r="F56" s="23">
        <f>SUM(B56:E56)</f>
        <v>559</v>
      </c>
    </row>
    <row r="57" spans="1:6" x14ac:dyDescent="0.25">
      <c r="A57" s="24" t="s">
        <v>0</v>
      </c>
      <c r="B57" s="65">
        <f>SUM(B52:B56)</f>
        <v>4606</v>
      </c>
      <c r="C57" s="65">
        <f>SUM(C52:C56)</f>
        <v>112</v>
      </c>
      <c r="D57" s="65">
        <f>SUM(D52:D56)</f>
        <v>25</v>
      </c>
      <c r="E57" s="65">
        <f>SUM(E52:E56)</f>
        <v>28</v>
      </c>
      <c r="F57" s="24">
        <f>SUM(F52:F56)</f>
        <v>4771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0.25814155449413806</v>
      </c>
      <c r="C59" s="26">
        <f>C52/C57</f>
        <v>0.7410714285714286</v>
      </c>
      <c r="D59" s="26">
        <f>D52/D57</f>
        <v>0.6</v>
      </c>
      <c r="E59" s="26">
        <f>E52/E57</f>
        <v>0.8571428571428571</v>
      </c>
      <c r="F59" s="21"/>
    </row>
    <row r="60" spans="1:6" x14ac:dyDescent="0.25">
      <c r="A60" s="22" t="s">
        <v>14</v>
      </c>
      <c r="B60" s="26">
        <f>B53/B57</f>
        <v>0.16348241424229265</v>
      </c>
      <c r="C60" s="26">
        <f>C53/C57</f>
        <v>6.25E-2</v>
      </c>
      <c r="D60" s="26">
        <f>D53/D57</f>
        <v>0.16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0.29700390794615716</v>
      </c>
      <c r="C61" s="26">
        <f>C54/C57</f>
        <v>3.5714285714285712E-2</v>
      </c>
      <c r="D61" s="26">
        <f>D54/D57</f>
        <v>0.12</v>
      </c>
      <c r="E61" s="26">
        <f>E54/E57</f>
        <v>7.1428571428571425E-2</v>
      </c>
      <c r="F61" s="21"/>
    </row>
    <row r="62" spans="1:6" x14ac:dyDescent="0.25">
      <c r="A62" s="22" t="s">
        <v>16</v>
      </c>
      <c r="B62" s="26">
        <f>B55/B57</f>
        <v>0.1641337386018237</v>
      </c>
      <c r="C62" s="26">
        <f>C55/C57</f>
        <v>1.7857142857142856E-2</v>
      </c>
      <c r="D62" s="26">
        <f>D55/D57</f>
        <v>0.08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0.11723838471558837</v>
      </c>
      <c r="C63" s="26">
        <f>C56/C57</f>
        <v>0.14285714285714285</v>
      </c>
      <c r="D63" s="26">
        <f>D56/D57</f>
        <v>0.04</v>
      </c>
      <c r="E63" s="26">
        <f>E56/E57</f>
        <v>7.1428571428571425E-2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57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951</v>
      </c>
      <c r="C75" s="23">
        <v>216</v>
      </c>
      <c r="D75" s="23">
        <v>71</v>
      </c>
      <c r="E75" s="23">
        <v>44</v>
      </c>
      <c r="F75" s="23">
        <f>SUM(B75:E75)</f>
        <v>1282</v>
      </c>
    </row>
    <row r="76" spans="1:6" x14ac:dyDescent="0.25">
      <c r="A76" s="22" t="s">
        <v>14</v>
      </c>
      <c r="B76" s="23">
        <v>267</v>
      </c>
      <c r="C76" s="23">
        <v>199</v>
      </c>
      <c r="D76" s="23">
        <v>163</v>
      </c>
      <c r="E76" s="23">
        <v>74</v>
      </c>
      <c r="F76" s="23">
        <f>SUM(B76:E76)</f>
        <v>703</v>
      </c>
    </row>
    <row r="77" spans="1:6" x14ac:dyDescent="0.25">
      <c r="A77" s="22" t="s">
        <v>15</v>
      </c>
      <c r="B77" s="23">
        <v>149</v>
      </c>
      <c r="C77" s="23">
        <v>265</v>
      </c>
      <c r="D77" s="23">
        <v>493</v>
      </c>
      <c r="E77" s="23">
        <v>376</v>
      </c>
      <c r="F77" s="23">
        <f>SUM(B77:E77)</f>
        <v>1283</v>
      </c>
    </row>
    <row r="78" spans="1:6" x14ac:dyDescent="0.25">
      <c r="A78" s="22" t="s">
        <v>16</v>
      </c>
      <c r="B78" s="23">
        <v>41</v>
      </c>
      <c r="C78" s="23">
        <v>56</v>
      </c>
      <c r="D78" s="23">
        <v>202</v>
      </c>
      <c r="E78" s="23">
        <v>416</v>
      </c>
      <c r="F78" s="23">
        <f>SUM(B78:E78)</f>
        <v>715</v>
      </c>
    </row>
    <row r="79" spans="1:6" x14ac:dyDescent="0.25">
      <c r="A79" s="22" t="s">
        <v>17</v>
      </c>
      <c r="B79" s="23">
        <v>59</v>
      </c>
      <c r="C79" s="23">
        <v>66</v>
      </c>
      <c r="D79" s="23">
        <v>121</v>
      </c>
      <c r="E79" s="23">
        <v>274</v>
      </c>
      <c r="F79" s="23">
        <f>SUM(B79:E79)</f>
        <v>520</v>
      </c>
    </row>
    <row r="80" spans="1:6" x14ac:dyDescent="0.25">
      <c r="A80" s="28" t="s">
        <v>0</v>
      </c>
      <c r="B80" s="65">
        <f>SUM(B75:B79)</f>
        <v>1467</v>
      </c>
      <c r="C80" s="65">
        <f>SUM(C75:C79)</f>
        <v>802</v>
      </c>
      <c r="D80" s="65">
        <f>SUM(D75:D79)</f>
        <v>1050</v>
      </c>
      <c r="E80" s="65">
        <f>SUM(E75:E79)</f>
        <v>1184</v>
      </c>
      <c r="F80" s="24">
        <f>SUM(F75:F79)</f>
        <v>4503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0.6482617586912065</v>
      </c>
      <c r="C82" s="26">
        <f>C75/C80</f>
        <v>0.26932668329177056</v>
      </c>
      <c r="D82" s="26">
        <f>D75/D80</f>
        <v>6.761904761904762E-2</v>
      </c>
      <c r="E82" s="26">
        <f>E75/E80</f>
        <v>3.7162162162162164E-2</v>
      </c>
      <c r="F82" s="21"/>
    </row>
    <row r="83" spans="1:6" x14ac:dyDescent="0.25">
      <c r="A83" s="22" t="s">
        <v>14</v>
      </c>
      <c r="B83" s="26">
        <f>B76/B80</f>
        <v>0.18200408997955012</v>
      </c>
      <c r="C83" s="26">
        <f>C76/C80</f>
        <v>0.24812967581047382</v>
      </c>
      <c r="D83" s="26">
        <f>D76/D80</f>
        <v>0.15523809523809523</v>
      </c>
      <c r="E83" s="26">
        <f>E76/E80</f>
        <v>6.25E-2</v>
      </c>
      <c r="F83" s="21"/>
    </row>
    <row r="84" spans="1:6" x14ac:dyDescent="0.25">
      <c r="A84" s="22" t="s">
        <v>15</v>
      </c>
      <c r="B84" s="26">
        <f>B77/B80</f>
        <v>0.10156782549420586</v>
      </c>
      <c r="C84" s="26">
        <f>C77/C80</f>
        <v>0.33042394014962595</v>
      </c>
      <c r="D84" s="26">
        <f>D77/D80</f>
        <v>0.46952380952380951</v>
      </c>
      <c r="E84" s="26">
        <f>E77/E80</f>
        <v>0.31756756756756754</v>
      </c>
      <c r="F84" s="21"/>
    </row>
    <row r="85" spans="1:6" x14ac:dyDescent="0.25">
      <c r="A85" s="22" t="s">
        <v>16</v>
      </c>
      <c r="B85" s="26">
        <f>B78/B80</f>
        <v>2.7948193592365372E-2</v>
      </c>
      <c r="C85" s="26">
        <f>C78/C80</f>
        <v>6.9825436408977551E-2</v>
      </c>
      <c r="D85" s="26">
        <f>D78/D80</f>
        <v>0.19238095238095237</v>
      </c>
      <c r="E85" s="26">
        <f>E78/E80</f>
        <v>0.35135135135135137</v>
      </c>
      <c r="F85" s="21"/>
    </row>
    <row r="86" spans="1:6" x14ac:dyDescent="0.25">
      <c r="A86" s="22" t="s">
        <v>17</v>
      </c>
      <c r="B86" s="26">
        <f>B79/B80</f>
        <v>4.0218132242672122E-2</v>
      </c>
      <c r="C86" s="26">
        <f>C79/C80</f>
        <v>8.2294264339152115E-2</v>
      </c>
      <c r="D86" s="26">
        <f>D79/D80</f>
        <v>0.11523809523809524</v>
      </c>
      <c r="E86" s="26">
        <f>E79/E80</f>
        <v>0.23141891891891891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58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1137</v>
      </c>
      <c r="C98" s="23">
        <v>103</v>
      </c>
      <c r="D98" s="23">
        <v>26</v>
      </c>
      <c r="E98" s="30">
        <v>45</v>
      </c>
      <c r="F98" s="23">
        <f>SUM(B98:E98)</f>
        <v>1311</v>
      </c>
    </row>
    <row r="99" spans="1:6" x14ac:dyDescent="0.25">
      <c r="A99" s="22" t="s">
        <v>14</v>
      </c>
      <c r="B99" s="23">
        <v>443</v>
      </c>
      <c r="C99" s="23">
        <v>140</v>
      </c>
      <c r="D99" s="23">
        <v>74</v>
      </c>
      <c r="E99" s="30">
        <v>107</v>
      </c>
      <c r="F99" s="23">
        <f>SUM(B99:E99)</f>
        <v>764</v>
      </c>
    </row>
    <row r="100" spans="1:6" x14ac:dyDescent="0.25">
      <c r="A100" s="22" t="s">
        <v>15</v>
      </c>
      <c r="B100" s="23">
        <v>332</v>
      </c>
      <c r="C100" s="23">
        <v>557</v>
      </c>
      <c r="D100" s="23">
        <v>159</v>
      </c>
      <c r="E100" s="30">
        <v>329</v>
      </c>
      <c r="F100" s="23">
        <f>SUM(B100:E100)</f>
        <v>1377</v>
      </c>
    </row>
    <row r="101" spans="1:6" x14ac:dyDescent="0.25">
      <c r="A101" s="22" t="s">
        <v>16</v>
      </c>
      <c r="B101" s="23">
        <v>92</v>
      </c>
      <c r="C101" s="23">
        <v>438</v>
      </c>
      <c r="D101" s="23">
        <v>60</v>
      </c>
      <c r="E101" s="30">
        <v>170</v>
      </c>
      <c r="F101" s="23">
        <f>SUM(B101:E101)</f>
        <v>760</v>
      </c>
    </row>
    <row r="102" spans="1:6" x14ac:dyDescent="0.25">
      <c r="A102" s="22" t="s">
        <v>17</v>
      </c>
      <c r="B102" s="23">
        <v>113</v>
      </c>
      <c r="C102" s="23">
        <v>282</v>
      </c>
      <c r="D102" s="23">
        <v>44</v>
      </c>
      <c r="E102" s="30">
        <v>120</v>
      </c>
      <c r="F102" s="23">
        <f>SUM(B102:E102)</f>
        <v>559</v>
      </c>
    </row>
    <row r="103" spans="1:6" x14ac:dyDescent="0.25">
      <c r="A103" s="28" t="s">
        <v>0</v>
      </c>
      <c r="B103" s="65">
        <f>SUM(B98:B102)</f>
        <v>2117</v>
      </c>
      <c r="C103" s="65">
        <f>SUM(C98:C102)</f>
        <v>1520</v>
      </c>
      <c r="D103" s="65">
        <f>SUM(D98:D102)</f>
        <v>363</v>
      </c>
      <c r="E103" s="65">
        <f>SUM(E98:E102)</f>
        <v>771</v>
      </c>
      <c r="F103" s="24">
        <f>SUM(F98:F102)</f>
        <v>4771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0.53708077468115256</v>
      </c>
      <c r="C105" s="26">
        <f>C98/C103</f>
        <v>6.7763157894736845E-2</v>
      </c>
      <c r="D105" s="26">
        <f>D98/D103</f>
        <v>7.1625344352617082E-2</v>
      </c>
      <c r="E105" s="26">
        <f>E98/E103</f>
        <v>5.8365758754863814E-2</v>
      </c>
      <c r="F105" s="21"/>
    </row>
    <row r="106" spans="1:6" x14ac:dyDescent="0.25">
      <c r="A106" s="22" t="s">
        <v>14</v>
      </c>
      <c r="B106" s="26">
        <f>B99/B103</f>
        <v>0.20925838450637696</v>
      </c>
      <c r="C106" s="26">
        <f>C99/C103</f>
        <v>9.2105263157894732E-2</v>
      </c>
      <c r="D106" s="26">
        <f>D99/D103</f>
        <v>0.20385674931129477</v>
      </c>
      <c r="E106" s="26">
        <f>E99/E103</f>
        <v>0.13878080415045396</v>
      </c>
      <c r="F106" s="21"/>
    </row>
    <row r="107" spans="1:6" x14ac:dyDescent="0.25">
      <c r="A107" s="22" t="s">
        <v>15</v>
      </c>
      <c r="B107" s="26">
        <f>B100/B103</f>
        <v>0.15682569674067076</v>
      </c>
      <c r="C107" s="26">
        <f>C100/C103</f>
        <v>0.36644736842105263</v>
      </c>
      <c r="D107" s="26">
        <f>D100/D103</f>
        <v>0.43801652892561982</v>
      </c>
      <c r="E107" s="26">
        <f>E100/E103</f>
        <v>0.42671854734111542</v>
      </c>
      <c r="F107" s="21"/>
    </row>
    <row r="108" spans="1:6" x14ac:dyDescent="0.25">
      <c r="A108" s="22" t="s">
        <v>16</v>
      </c>
      <c r="B108" s="26">
        <f>B101/B103</f>
        <v>4.345772319319792E-2</v>
      </c>
      <c r="C108" s="26">
        <f>C101/C103</f>
        <v>0.28815789473684211</v>
      </c>
      <c r="D108" s="26">
        <f>D101/D103</f>
        <v>0.16528925619834711</v>
      </c>
      <c r="E108" s="26">
        <f>E101/E103</f>
        <v>0.22049286640726329</v>
      </c>
      <c r="F108" s="21"/>
    </row>
    <row r="109" spans="1:6" x14ac:dyDescent="0.25">
      <c r="A109" s="22" t="s">
        <v>17</v>
      </c>
      <c r="B109" s="26">
        <f>B102/B103</f>
        <v>5.3377420878601797E-2</v>
      </c>
      <c r="C109" s="26">
        <f>C102/C103</f>
        <v>0.18552631578947368</v>
      </c>
      <c r="D109" s="26">
        <f>D102/D103</f>
        <v>0.12121212121212122</v>
      </c>
      <c r="E109" s="26">
        <f>E102/E103</f>
        <v>0.1556420233463035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2018-07-18T21:29:07Z</dcterms:modified>
</cp:coreProperties>
</file>