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<sst xmlns="http://schemas.openxmlformats.org/spreadsheetml/2006/main" count="225" uniqueCount="59">
  <si>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</si>
  <si>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</si>
  <si>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</si>
  <si>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</si>
  <si>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</si>
  <si>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</si>
  <si>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</si>
  <si>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</si>
  <si>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</si>
  <si>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</si>
  <si>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</si>
  <si>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</si>
  <si>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</si>
  <si>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</si>
  <si>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</si>
  <si>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</si>
  <si>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</si>
  <si>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</si>
  <si>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</si>
  <si>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</si>
  <si>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</si>
  <si>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</si>
  <si>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</si>
  <si>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</si>
  <si>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</si>
  <si>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</si>
  <si>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</si>
  <si>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</si>
  <si>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</si>
  <si>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</si>
  <si>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</si>
  <si>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</si>
  <si>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</si>
  <si>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</si>
  <si>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</si>
  <si>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</si>
  <si>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</si>
  <si>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</si>
  <si>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</si>
  <si>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</si>
  <si>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</si>
  <si>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</si>
  <si>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</si>
  <si>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</si>
  <si>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</si>
  <si>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Nebraska</t>
  </si>
  <si>
    <t>Chronic Absence Levels Across Nebraska Schools SY 15-16 Compared to SY 13-14</t>
  </si>
  <si>
    <t>Chronic Absence Levels Across Nebraska Schools</t>
  </si>
  <si>
    <t>Nebraska Schools Reporting Zero Students as Chronically Absent</t>
  </si>
  <si>
    <t>SY 15-16 Chronic Absence Levels Across Nebraska Schools by Locale</t>
  </si>
  <si>
    <t xml:space="preserve">SY 15-16 Chronic Absence Levels Across Nebraska Schools by Concentration of Poverty  </t>
  </si>
  <si>
    <t xml:space="preserve">SY 15-16 Chronic Absence Levels Across Nebraska Schools by School Type </t>
  </si>
  <si>
    <t>SY 15-16 Chronic Absence Levels Across Nebraska Schools by Grades Served</t>
  </si>
  <si>
    <t>SY 15-16 Chronic Absence Levels Across 
Nebraska Schools</t>
  </si>
  <si>
    <t xml:space="preserve">SY 13-14 Chronic Absence Levels Across Nebraska Schools by Locale </t>
  </si>
  <si>
    <t>SY 13-14 Chronic Absence Levels Across Nebraska Schools by Concentration of Poverty</t>
  </si>
  <si>
    <t xml:space="preserve">SY 13-14 Chronic Absence Levels Across Nebraska Schools by School Type </t>
  </si>
  <si>
    <t>SY 13-14 Chronic Absence Levels Across 
Nebraska Schools</t>
  </si>
  <si>
    <t>SY 13-14 Chronic Absence Levels Across Nebraska Schools by Grades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</si>
</sst>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 applyAlignment="1"/>
    <xf numFmtId="0" fontId="6" fillId="0" borderId="1" xfId="0" applyFont="1" applyBorder="1"/>
    <xf numFmtId="0" fontId="5" fillId="4" borderId="1" xfId="0" applyFont="1" applyFill="1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Nebraska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45</c:v>
                </c:pt>
                <c:pt idx="1">
                  <c:v>50</c:v>
                </c:pt>
                <c:pt idx="2">
                  <c:v>162</c:v>
                </c:pt>
                <c:pt idx="3">
                  <c:v>260</c:v>
                </c:pt>
                <c:pt idx="4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49</c:v>
                </c:pt>
                <c:pt idx="1">
                  <c:v>54</c:v>
                </c:pt>
                <c:pt idx="2">
                  <c:v>209</c:v>
                </c:pt>
                <c:pt idx="3">
                  <c:v>250</c:v>
                </c:pt>
                <c:pt idx="4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5142040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142040"/>
        <c:crosses val="autoZero"/>
        <c:auto val="1"/>
        <c:lblAlgn val="ctr"/>
        <c:lblOffset val="100"/>
        <c:noMultiLvlLbl val="0"/>
      </c:catAx>
      <c:valAx>
        <c:axId val="2105142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1230697652927901E-2"/>
              <c:y val="0.223215531343962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Nebraska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0.10784313725490197</c:v>
                </c:pt>
                <c:pt idx="1">
                  <c:v>3.0303030303030304E-2</c:v>
                </c:pt>
                <c:pt idx="2">
                  <c:v>1.1363636363636364E-2</c:v>
                </c:pt>
                <c:pt idx="3">
                  <c:v>1.1695906432748537E-2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0.11764705882352941</c:v>
                </c:pt>
                <c:pt idx="1">
                  <c:v>6.0606060606060608E-2</c:v>
                </c:pt>
                <c:pt idx="2">
                  <c:v>3.1818181818181815E-2</c:v>
                </c:pt>
                <c:pt idx="3">
                  <c:v>2.3391812865497075E-2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0.46078431372549017</c:v>
                </c:pt>
                <c:pt idx="1">
                  <c:v>0.15584415584415584</c:v>
                </c:pt>
                <c:pt idx="2">
                  <c:v>0.13636363636363635</c:v>
                </c:pt>
                <c:pt idx="3">
                  <c:v>9.9415204678362568E-2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0.21568627450980393</c:v>
                </c:pt>
                <c:pt idx="1">
                  <c:v>0.3593073593073593</c:v>
                </c:pt>
                <c:pt idx="2">
                  <c:v>0.27272727272727271</c:v>
                </c:pt>
                <c:pt idx="3">
                  <c:v>0.19298245614035087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9.8039215686274508E-2</c:v>
                </c:pt>
                <c:pt idx="1">
                  <c:v>0.39393939393939392</c:v>
                </c:pt>
                <c:pt idx="2">
                  <c:v>0.54772727272727273</c:v>
                </c:pt>
                <c:pt idx="3">
                  <c:v>0.67251461988304095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095997880"/>
        <c:axId val="2131691768"/>
      </c:barChart>
      <c:catAx>
        <c:axId val="2095997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691768"/>
        <c:crosses val="autoZero"/>
        <c:auto val="1"/>
        <c:lblAlgn val="ctr"/>
        <c:lblOffset val="100"/>
        <c:noMultiLvlLbl val="0"/>
      </c:catAx>
      <c:valAx>
        <c:axId val="2131691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9978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Nebraska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0.10859728506787331</c:v>
                </c:pt>
                <c:pt idx="1">
                  <c:v>3.3707865168539325E-2</c:v>
                </c:pt>
                <c:pt idx="2">
                  <c:v>1.5873015873015872E-2</c:v>
                </c:pt>
                <c:pt idx="3">
                  <c:v>2.2132796780684104E-2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8.5972850678733032E-2</c:v>
                </c:pt>
                <c:pt idx="1">
                  <c:v>5.6179775280898875E-2</c:v>
                </c:pt>
                <c:pt idx="2">
                  <c:v>3.7037037037037035E-2</c:v>
                </c:pt>
                <c:pt idx="3">
                  <c:v>3.2193158953722337E-2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0.30769230769230771</c:v>
                </c:pt>
                <c:pt idx="1">
                  <c:v>0.1348314606741573</c:v>
                </c:pt>
                <c:pt idx="2">
                  <c:v>0.15343915343915343</c:v>
                </c:pt>
                <c:pt idx="3">
                  <c:v>0.10663983903420524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0.27601809954751133</c:v>
                </c:pt>
                <c:pt idx="1">
                  <c:v>0.33707865168539325</c:v>
                </c:pt>
                <c:pt idx="2">
                  <c:v>0.35449735449735448</c:v>
                </c:pt>
                <c:pt idx="3">
                  <c:v>0.20523138832997989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0.22171945701357465</c:v>
                </c:pt>
                <c:pt idx="1">
                  <c:v>0.43820224719101125</c:v>
                </c:pt>
                <c:pt idx="2">
                  <c:v>0.43915343915343913</c:v>
                </c:pt>
                <c:pt idx="3">
                  <c:v>0.63380281690140849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3649704"/>
        <c:axId val="2132884552"/>
      </c:barChart>
      <c:catAx>
        <c:axId val="2133649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884552"/>
        <c:crosses val="autoZero"/>
        <c:auto val="1"/>
        <c:lblAlgn val="ctr"/>
        <c:lblOffset val="100"/>
        <c:noMultiLvlLbl val="0"/>
      </c:catAx>
      <c:valAx>
        <c:axId val="2132884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675201170446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36497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Nebraska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4.4865403788634101E-2</c:v>
                </c:pt>
                <c:pt idx="1">
                  <c:v>4.9850448654037885E-2</c:v>
                </c:pt>
                <c:pt idx="2">
                  <c:v>0.16151545363908276</c:v>
                </c:pt>
                <c:pt idx="3">
                  <c:v>0.25922233300099701</c:v>
                </c:pt>
                <c:pt idx="4">
                  <c:v>0.48454636091724823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4.8804780876494022E-2</c:v>
                </c:pt>
                <c:pt idx="1">
                  <c:v>5.3784860557768925E-2</c:v>
                </c:pt>
                <c:pt idx="2">
                  <c:v>0.20816733067729085</c:v>
                </c:pt>
                <c:pt idx="3">
                  <c:v>0.24900398406374502</c:v>
                </c:pt>
                <c:pt idx="4">
                  <c:v>0.44023904382470119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380696"/>
        <c:axId val="2105173832"/>
      </c:barChart>
      <c:catAx>
        <c:axId val="2096380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173832"/>
        <c:crosses val="autoZero"/>
        <c:auto val="1"/>
        <c:lblAlgn val="ctr"/>
        <c:lblOffset val="100"/>
        <c:noMultiLvlLbl val="0"/>
      </c:catAx>
      <c:valAx>
        <c:axId val="2105173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19870014729238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6380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Nebraska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0.19242273180458624</c:v>
                </c:pt>
                <c:pt idx="1">
                  <c:v>0.19621513944223107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045768"/>
        <c:axId val="2101638840"/>
      </c:barChart>
      <c:catAx>
        <c:axId val="210504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638840"/>
        <c:crosses val="autoZero"/>
        <c:auto val="1"/>
        <c:lblAlgn val="ctr"/>
        <c:lblOffset val="100"/>
        <c:noMultiLvlLbl val="0"/>
      </c:catAx>
      <c:valAx>
        <c:axId val="2101638840"/>
        <c:scaling>
          <c:orientation val="minMax"/>
          <c:max val="0.22"/>
          <c:min val="0.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385849825072E-2"/>
              <c:y val="0.3287677631663509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045768"/>
        <c:crosses val="autoZero"/>
        <c:crossBetween val="between"/>
        <c:majorUnit val="0.0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Nebraska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953767765760705E-2"/>
          <c:y val="0.20302628038187101"/>
          <c:w val="0.88787686001254396"/>
          <c:h val="0.60901196077702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5.5248618784530384E-3</c:v>
                </c:pt>
                <c:pt idx="1">
                  <c:v>5.185185185185185E-2</c:v>
                </c:pt>
                <c:pt idx="2">
                  <c:v>7.7490774907749083E-2</c:v>
                </c:pt>
                <c:pt idx="3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2.5782688766114181E-2</c:v>
                </c:pt>
                <c:pt idx="1">
                  <c:v>6.6666666666666666E-2</c:v>
                </c:pt>
                <c:pt idx="2">
                  <c:v>0.10332103321033211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0.15653775322283608</c:v>
                </c:pt>
                <c:pt idx="1">
                  <c:v>0.31111111111111112</c:v>
                </c:pt>
                <c:pt idx="2">
                  <c:v>0.28782287822878228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0.28913443830570901</c:v>
                </c:pt>
                <c:pt idx="1">
                  <c:v>0.28888888888888886</c:v>
                </c:pt>
                <c:pt idx="2">
                  <c:v>0.18450184501845018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0.52302025782688766</c:v>
                </c:pt>
                <c:pt idx="1">
                  <c:v>0.2814814814814815</c:v>
                </c:pt>
                <c:pt idx="2">
                  <c:v>0.34686346863468637</c:v>
                </c:pt>
                <c:pt idx="3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432264"/>
        <c:axId val="2138730200"/>
      </c:barChart>
      <c:catAx>
        <c:axId val="2138432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730200"/>
        <c:crosses val="autoZero"/>
        <c:auto val="1"/>
        <c:lblAlgn val="ctr"/>
        <c:lblOffset val="100"/>
        <c:noMultiLvlLbl val="0"/>
      </c:catAx>
      <c:valAx>
        <c:axId val="2138730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432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Nebraska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2.9818956336528223E-2</c:v>
                </c:pt>
                <c:pt idx="1">
                  <c:v>0.33333333333333331</c:v>
                </c:pt>
                <c:pt idx="2">
                  <c:v>0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5.4313099041533544E-2</c:v>
                </c:pt>
                <c:pt idx="1">
                  <c:v>0</c:v>
                </c:pt>
                <c:pt idx="2">
                  <c:v>0</c:v>
                </c:pt>
                <c:pt idx="3">
                  <c:v>2.8571428571428571E-2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0.21831735889243875</c:v>
                </c:pt>
                <c:pt idx="1">
                  <c:v>0.1111111111111111</c:v>
                </c:pt>
                <c:pt idx="2">
                  <c:v>0</c:v>
                </c:pt>
                <c:pt idx="3">
                  <c:v>2.8571428571428571E-2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0.26198083067092653</c:v>
                </c:pt>
                <c:pt idx="1">
                  <c:v>0</c:v>
                </c:pt>
                <c:pt idx="2">
                  <c:v>0</c:v>
                </c:pt>
                <c:pt idx="3">
                  <c:v>5.7142857142857141E-2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0.43556975505857293</c:v>
                </c:pt>
                <c:pt idx="1">
                  <c:v>0.55555555555555558</c:v>
                </c:pt>
                <c:pt idx="2">
                  <c:v>0</c:v>
                </c:pt>
                <c:pt idx="3">
                  <c:v>0.48571428571428571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095779688"/>
        <c:axId val="-2095909032"/>
      </c:barChart>
      <c:catAx>
        <c:axId val="-2095779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5909032"/>
        <c:crosses val="autoZero"/>
        <c:auto val="1"/>
        <c:lblAlgn val="ctr"/>
        <c:lblOffset val="100"/>
        <c:noMultiLvlLbl val="0"/>
      </c:catAx>
      <c:valAx>
        <c:axId val="-2095909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57796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Nebraska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0.12871287128712872</c:v>
                </c:pt>
                <c:pt idx="1">
                  <c:v>4.1095890410958902E-2</c:v>
                </c:pt>
                <c:pt idx="2">
                  <c:v>9.2165898617511521E-3</c:v>
                </c:pt>
                <c:pt idx="3">
                  <c:v>1.0869565217391304E-2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0.14851485148514851</c:v>
                </c:pt>
                <c:pt idx="1">
                  <c:v>6.3926940639269403E-2</c:v>
                </c:pt>
                <c:pt idx="2">
                  <c:v>3.9170506912442393E-2</c:v>
                </c:pt>
                <c:pt idx="3">
                  <c:v>2.717391304347826E-2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0.40594059405940597</c:v>
                </c:pt>
                <c:pt idx="1">
                  <c:v>0.22831050228310501</c:v>
                </c:pt>
                <c:pt idx="2">
                  <c:v>0.21658986175115208</c:v>
                </c:pt>
                <c:pt idx="3">
                  <c:v>0.10869565217391304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0.20792079207920791</c:v>
                </c:pt>
                <c:pt idx="1">
                  <c:v>0.32876712328767121</c:v>
                </c:pt>
                <c:pt idx="2">
                  <c:v>0.26036866359447003</c:v>
                </c:pt>
                <c:pt idx="3">
                  <c:v>0.21739130434782608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0.10891089108910891</c:v>
                </c:pt>
                <c:pt idx="1">
                  <c:v>0.33789954337899542</c:v>
                </c:pt>
                <c:pt idx="2">
                  <c:v>0.47465437788018433</c:v>
                </c:pt>
                <c:pt idx="3">
                  <c:v>0.63586956521739135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2929816"/>
        <c:axId val="2141712664"/>
      </c:barChart>
      <c:catAx>
        <c:axId val="2132929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1712664"/>
        <c:crosses val="autoZero"/>
        <c:auto val="1"/>
        <c:lblAlgn val="ctr"/>
        <c:lblOffset val="100"/>
        <c:noMultiLvlLbl val="0"/>
      </c:catAx>
      <c:valAx>
        <c:axId val="2141712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9298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Nebraska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0.11013215859030837</c:v>
                </c:pt>
                <c:pt idx="1">
                  <c:v>2.3809523809523808E-2</c:v>
                </c:pt>
                <c:pt idx="2">
                  <c:v>3.2432432432432434E-2</c:v>
                </c:pt>
                <c:pt idx="3">
                  <c:v>3.0241935483870969E-2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7.9295154185022032E-2</c:v>
                </c:pt>
                <c:pt idx="1">
                  <c:v>4.7619047619047616E-2</c:v>
                </c:pt>
                <c:pt idx="2">
                  <c:v>4.3243243243243246E-2</c:v>
                </c:pt>
                <c:pt idx="3">
                  <c:v>4.4354838709677422E-2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0.29955947136563876</c:v>
                </c:pt>
                <c:pt idx="1">
                  <c:v>0.22619047619047619</c:v>
                </c:pt>
                <c:pt idx="2">
                  <c:v>0.21621621621621623</c:v>
                </c:pt>
                <c:pt idx="3">
                  <c:v>0.16330645161290322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0.27312775330396477</c:v>
                </c:pt>
                <c:pt idx="1">
                  <c:v>0.33333333333333331</c:v>
                </c:pt>
                <c:pt idx="2">
                  <c:v>0.29729729729729731</c:v>
                </c:pt>
                <c:pt idx="3">
                  <c:v>0.20766129032258066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0.23788546255506607</c:v>
                </c:pt>
                <c:pt idx="1">
                  <c:v>0.36904761904761907</c:v>
                </c:pt>
                <c:pt idx="2">
                  <c:v>0.41081081081081083</c:v>
                </c:pt>
                <c:pt idx="3">
                  <c:v>0.55443548387096775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3370968"/>
        <c:axId val="2142014424"/>
      </c:barChart>
      <c:catAx>
        <c:axId val="2103370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2014424"/>
        <c:crosses val="autoZero"/>
        <c:auto val="1"/>
        <c:lblAlgn val="ctr"/>
        <c:lblOffset val="100"/>
        <c:noMultiLvlLbl val="0"/>
      </c:catAx>
      <c:valAx>
        <c:axId val="2142014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7044623262619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3709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Nebraska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953767765760705E-2"/>
          <c:y val="0.188726942317371"/>
          <c:w val="0.88787686001254396"/>
          <c:h val="0.62331129884152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3.616636528028933E-3</c:v>
                </c:pt>
                <c:pt idx="1">
                  <c:v>3.0534351145038167E-2</c:v>
                </c:pt>
                <c:pt idx="2">
                  <c:v>7.407407407407407E-2</c:v>
                </c:pt>
                <c:pt idx="3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2.1699819168173599E-2</c:v>
                </c:pt>
                <c:pt idx="1">
                  <c:v>8.3969465648854963E-2</c:v>
                </c:pt>
                <c:pt idx="2">
                  <c:v>8.1481481481481488E-2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0.12296564195298372</c:v>
                </c:pt>
                <c:pt idx="1">
                  <c:v>0.25190839694656486</c:v>
                </c:pt>
                <c:pt idx="2">
                  <c:v>0.21851851851851853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0.27848101265822783</c:v>
                </c:pt>
                <c:pt idx="1">
                  <c:v>0.35877862595419846</c:v>
                </c:pt>
                <c:pt idx="2">
                  <c:v>0.21481481481481482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0.5732368896925859</c:v>
                </c:pt>
                <c:pt idx="1">
                  <c:v>0.27480916030534353</c:v>
                </c:pt>
                <c:pt idx="2">
                  <c:v>0.41111111111111109</c:v>
                </c:pt>
                <c:pt idx="3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3391112"/>
        <c:axId val="2140450696"/>
      </c:barChart>
      <c:catAx>
        <c:axId val="2093391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450696"/>
        <c:crosses val="autoZero"/>
        <c:auto val="1"/>
        <c:lblAlgn val="ctr"/>
        <c:lblOffset val="100"/>
        <c:noMultiLvlLbl val="0"/>
      </c:catAx>
      <c:valAx>
        <c:axId val="2140450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3911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Nebraska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2.6399155227032733E-2</c:v>
                </c:pt>
                <c:pt idx="1">
                  <c:v>0.33333333333333331</c:v>
                </c:pt>
                <c:pt idx="2">
                  <c:v>0</c:v>
                </c:pt>
                <c:pt idx="3">
                  <c:v>0.3235294117647059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4.7518479408658922E-2</c:v>
                </c:pt>
                <c:pt idx="1">
                  <c:v>0</c:v>
                </c:pt>
                <c:pt idx="2">
                  <c:v>0</c:v>
                </c:pt>
                <c:pt idx="3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0.16789862724392821</c:v>
                </c:pt>
                <c:pt idx="1">
                  <c:v>6.6666666666666666E-2</c:v>
                </c:pt>
                <c:pt idx="2">
                  <c:v>0</c:v>
                </c:pt>
                <c:pt idx="3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0.27349524815205911</c:v>
                </c:pt>
                <c:pt idx="1">
                  <c:v>0</c:v>
                </c:pt>
                <c:pt idx="2">
                  <c:v>0</c:v>
                </c:pt>
                <c:pt idx="3">
                  <c:v>2.9411764705882353E-2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0.48468848996832103</c:v>
                </c:pt>
                <c:pt idx="1">
                  <c:v>0.6</c:v>
                </c:pt>
                <c:pt idx="2">
                  <c:v>0</c:v>
                </c:pt>
                <c:pt idx="3">
                  <c:v>0.52941176470588236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0366264"/>
        <c:axId val="2093144888"/>
      </c:barChart>
      <c:catAx>
        <c:axId val="2100366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144888"/>
        <c:crosses val="autoZero"/>
        <c:auto val="1"/>
        <c:lblAlgn val="ctr"/>
        <c:lblOffset val="100"/>
        <c:noMultiLvlLbl val="0"/>
      </c:catAx>
      <c:valAx>
        <c:axId val="2093144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366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10" sqref="E1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45</v>
      </c>
      <c r="C15" s="53">
        <v>49</v>
      </c>
      <c r="D15" s="54">
        <f t="shared" ref="D15:D20" si="0">C15-B15</f>
        <v>4</v>
      </c>
      <c r="F15" s="1"/>
    </row>
    <row r="16" spans="1:6" ht="15.75" x14ac:dyDescent="0.25">
      <c r="A16" s="52" t="s">
        <v>14</v>
      </c>
      <c r="B16" s="53">
        <v>50</v>
      </c>
      <c r="C16" s="53">
        <v>54</v>
      </c>
      <c r="D16" s="54">
        <f t="shared" si="0"/>
        <v>4</v>
      </c>
      <c r="F16" s="1"/>
    </row>
    <row r="17" spans="1:6" ht="15.75" x14ac:dyDescent="0.25">
      <c r="A17" s="52" t="s">
        <v>15</v>
      </c>
      <c r="B17" s="53">
        <v>162</v>
      </c>
      <c r="C17" s="53">
        <v>209</v>
      </c>
      <c r="D17" s="54">
        <f t="shared" si="0"/>
        <v>47</v>
      </c>
      <c r="F17" s="1"/>
    </row>
    <row r="18" spans="1:6" ht="15.75" x14ac:dyDescent="0.25">
      <c r="A18" s="52" t="s">
        <v>16</v>
      </c>
      <c r="B18" s="53">
        <v>260</v>
      </c>
      <c r="C18" s="53">
        <v>250</v>
      </c>
      <c r="D18" s="54">
        <f t="shared" si="0"/>
        <v>-10</v>
      </c>
      <c r="F18" s="1"/>
    </row>
    <row r="19" spans="1:6" ht="15.75" x14ac:dyDescent="0.25">
      <c r="A19" s="52" t="s">
        <v>17</v>
      </c>
      <c r="B19" s="53">
        <v>486</v>
      </c>
      <c r="C19" s="53">
        <v>442</v>
      </c>
      <c r="D19" s="54">
        <f t="shared" si="0"/>
        <v>-44</v>
      </c>
      <c r="F19" s="1"/>
    </row>
    <row r="20" spans="1:6" ht="15.75" x14ac:dyDescent="0.25">
      <c r="A20" s="55" t="s">
        <v>0</v>
      </c>
      <c r="B20" s="65">
        <f>SUM(B15:B19)</f>
        <v>1003</v>
      </c>
      <c r="C20" s="65">
        <f>SUM(C15:C19)</f>
        <v>1004</v>
      </c>
      <c r="D20" s="55">
        <f t="shared" si="0"/>
        <v>1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4.4865403788634101E-2</v>
      </c>
      <c r="C32" s="56">
        <f>C15/C20</f>
        <v>4.8804780876494022E-2</v>
      </c>
      <c r="D32" s="57">
        <f>C32-B32</f>
        <v>3.9393770878599216E-3</v>
      </c>
    </row>
    <row r="33" spans="1:6" ht="15.75" x14ac:dyDescent="0.25">
      <c r="A33" s="52" t="s">
        <v>14</v>
      </c>
      <c r="B33" s="56">
        <f>B16/B20</f>
        <v>4.9850448654037885E-2</v>
      </c>
      <c r="C33" s="56">
        <f>C16/C20</f>
        <v>5.3784860557768925E-2</v>
      </c>
      <c r="D33" s="57">
        <f>C33-B33</f>
        <v>3.9344119037310402E-3</v>
      </c>
    </row>
    <row r="34" spans="1:6" ht="15.75" x14ac:dyDescent="0.25">
      <c r="A34" s="52" t="s">
        <v>15</v>
      </c>
      <c r="B34" s="56">
        <f>B17/B20</f>
        <v>0.16151545363908276</v>
      </c>
      <c r="C34" s="56">
        <f>C17/C20</f>
        <v>0.20816733067729085</v>
      </c>
      <c r="D34" s="57">
        <f>C34-B34</f>
        <v>4.6651877038208084E-2</v>
      </c>
    </row>
    <row r="35" spans="1:6" ht="15.75" x14ac:dyDescent="0.25">
      <c r="A35" s="52" t="s">
        <v>16</v>
      </c>
      <c r="B35" s="56">
        <f>B18/B20</f>
        <v>0.25922233300099701</v>
      </c>
      <c r="C35" s="56">
        <f>C18/C20</f>
        <v>0.24900398406374502</v>
      </c>
      <c r="D35" s="57">
        <f>C35-B35</f>
        <v>-1.0218348937251986E-2</v>
      </c>
    </row>
    <row r="36" spans="1:6" ht="15.75" x14ac:dyDescent="0.25">
      <c r="A36" s="52" t="s">
        <v>17</v>
      </c>
      <c r="B36" s="56">
        <f>B19/B20</f>
        <v>0.48454636091724823</v>
      </c>
      <c r="C36" s="56">
        <f>C19/C20</f>
        <v>0.44023904382470119</v>
      </c>
      <c r="D36" s="57">
        <f>C36-B36</f>
        <v>-4.4307317092547038E-2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1003</v>
      </c>
      <c r="C49" s="59">
        <v>1004</v>
      </c>
    </row>
    <row r="50" spans="1:3" s="60" customFormat="1" ht="31.5" x14ac:dyDescent="0.25">
      <c r="A50" s="58" t="s">
        <v>36</v>
      </c>
      <c r="B50" s="59">
        <v>193</v>
      </c>
      <c r="C50" s="59">
        <v>197</v>
      </c>
    </row>
    <row r="51" spans="1:3" s="60" customFormat="1" ht="31.5" x14ac:dyDescent="0.25">
      <c r="A51" s="58" t="s">
        <v>38</v>
      </c>
      <c r="B51" s="61">
        <f>B50/B49</f>
        <v>0.19242273180458624</v>
      </c>
      <c r="C51" s="61">
        <f>C50/C49</f>
        <v>0.19621513944223107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43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49</v>
      </c>
      <c r="C10" s="29">
        <v>21924</v>
      </c>
      <c r="D10" s="29">
        <v>9013</v>
      </c>
      <c r="E10" s="31">
        <f>C10/C15</f>
        <v>6.9802538158338798E-2</v>
      </c>
      <c r="F10" s="31">
        <f>D10/D15</f>
        <v>0.24788228822882288</v>
      </c>
    </row>
    <row r="11" spans="1:6" x14ac:dyDescent="0.25">
      <c r="A11" s="6" t="s">
        <v>14</v>
      </c>
      <c r="B11" s="29">
        <v>54</v>
      </c>
      <c r="C11" s="29">
        <v>28557</v>
      </c>
      <c r="D11" s="29">
        <v>7261</v>
      </c>
      <c r="E11" s="31">
        <f>C11/C15</f>
        <v>9.092095795419089E-2</v>
      </c>
      <c r="F11" s="31">
        <f>D11/D15</f>
        <v>0.19969746974697469</v>
      </c>
    </row>
    <row r="12" spans="1:6" x14ac:dyDescent="0.25">
      <c r="A12" s="6" t="s">
        <v>15</v>
      </c>
      <c r="B12" s="29">
        <v>209</v>
      </c>
      <c r="C12" s="29">
        <v>83657</v>
      </c>
      <c r="D12" s="29">
        <v>12079</v>
      </c>
      <c r="E12" s="31">
        <f>C12/C15</f>
        <v>0.26635061734684129</v>
      </c>
      <c r="F12" s="31">
        <f>D12/D15</f>
        <v>0.33220572057205722</v>
      </c>
    </row>
    <row r="13" spans="1:6" x14ac:dyDescent="0.25">
      <c r="A13" s="6" t="s">
        <v>16</v>
      </c>
      <c r="B13" s="29">
        <v>250</v>
      </c>
      <c r="C13" s="29">
        <v>78188</v>
      </c>
      <c r="D13" s="29">
        <v>5848</v>
      </c>
      <c r="E13" s="31">
        <f>C13/C15</f>
        <v>0.24893818890367606</v>
      </c>
      <c r="F13" s="31">
        <f>D13/D15</f>
        <v>0.16083608360836082</v>
      </c>
    </row>
    <row r="14" spans="1:6" x14ac:dyDescent="0.25">
      <c r="A14" s="6" t="s">
        <v>17</v>
      </c>
      <c r="B14" s="30">
        <v>442</v>
      </c>
      <c r="C14" s="30">
        <v>101760</v>
      </c>
      <c r="D14" s="30">
        <v>2159</v>
      </c>
      <c r="E14" s="31">
        <f>C14/C15</f>
        <v>0.32398769763695295</v>
      </c>
      <c r="F14" s="31">
        <f>D14/D15</f>
        <v>5.9378437843784382E-2</v>
      </c>
    </row>
    <row r="15" spans="1:6" x14ac:dyDescent="0.25">
      <c r="A15" s="4" t="s">
        <v>0</v>
      </c>
      <c r="B15" s="63">
        <f>SUM(B10:B14)</f>
        <v>1004</v>
      </c>
      <c r="C15" s="63">
        <f>SUM(C10:C14)</f>
        <v>314086</v>
      </c>
      <c r="D15" s="63">
        <f>SUM(D10:D14)</f>
        <v>36360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3</v>
      </c>
      <c r="C29" s="9">
        <v>7</v>
      </c>
      <c r="D29" s="18">
        <v>21</v>
      </c>
      <c r="E29" s="3">
        <v>3</v>
      </c>
      <c r="F29" s="21">
        <f>SUM(B29:E29)</f>
        <v>34</v>
      </c>
      <c r="G29" s="15"/>
    </row>
    <row r="30" spans="1:7" x14ac:dyDescent="0.25">
      <c r="A30" s="6" t="s">
        <v>14</v>
      </c>
      <c r="B30" s="9">
        <v>14</v>
      </c>
      <c r="C30" s="9">
        <v>9</v>
      </c>
      <c r="D30" s="18">
        <v>28</v>
      </c>
      <c r="E30" s="3">
        <v>0</v>
      </c>
      <c r="F30" s="21">
        <f>SUM(B30:E30)</f>
        <v>51</v>
      </c>
      <c r="G30" s="15"/>
    </row>
    <row r="31" spans="1:7" x14ac:dyDescent="0.25">
      <c r="A31" s="6" t="s">
        <v>15</v>
      </c>
      <c r="B31" s="9">
        <v>85</v>
      </c>
      <c r="C31" s="9">
        <v>42</v>
      </c>
      <c r="D31" s="18">
        <v>78</v>
      </c>
      <c r="E31" s="3">
        <v>2</v>
      </c>
      <c r="F31" s="21">
        <f>SUM(B31:E31)</f>
        <v>207</v>
      </c>
      <c r="G31" s="15"/>
    </row>
    <row r="32" spans="1:7" x14ac:dyDescent="0.25">
      <c r="A32" s="6" t="s">
        <v>16</v>
      </c>
      <c r="B32" s="9">
        <v>157</v>
      </c>
      <c r="C32" s="9">
        <v>39</v>
      </c>
      <c r="D32" s="18">
        <v>50</v>
      </c>
      <c r="E32" s="3">
        <v>0</v>
      </c>
      <c r="F32" s="21">
        <f>SUM(B32:E32)</f>
        <v>246</v>
      </c>
      <c r="G32" s="15"/>
    </row>
    <row r="33" spans="1:9" x14ac:dyDescent="0.25">
      <c r="A33" s="6" t="s">
        <v>17</v>
      </c>
      <c r="B33" s="9">
        <v>284</v>
      </c>
      <c r="C33" s="9">
        <v>38</v>
      </c>
      <c r="D33" s="18">
        <v>94</v>
      </c>
      <c r="E33" s="3">
        <v>3</v>
      </c>
      <c r="F33" s="70">
        <f>SUM(B33:E33)</f>
        <v>419</v>
      </c>
      <c r="G33" s="67"/>
      <c r="H33" s="68"/>
    </row>
    <row r="34" spans="1:9" x14ac:dyDescent="0.25">
      <c r="A34" s="8" t="s">
        <v>0</v>
      </c>
      <c r="B34" s="63">
        <f>SUM(B29:B33)</f>
        <v>543</v>
      </c>
      <c r="C34" s="63">
        <f>SUM(C29:C33)</f>
        <v>135</v>
      </c>
      <c r="D34" s="63">
        <f>SUM(D29:D33)</f>
        <v>271</v>
      </c>
      <c r="E34" s="63">
        <f>SUM(E29:E33)</f>
        <v>8</v>
      </c>
      <c r="F34" s="71">
        <f>SUM(F29:F33)</f>
        <v>957</v>
      </c>
      <c r="G34" s="67"/>
      <c r="H34" s="68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9"/>
      <c r="H35" s="69"/>
      <c r="I35" s="15"/>
    </row>
    <row r="36" spans="1:9" x14ac:dyDescent="0.25">
      <c r="A36" s="6" t="s">
        <v>1</v>
      </c>
      <c r="B36" s="5">
        <f>B29/B34</f>
        <v>5.5248618784530384E-3</v>
      </c>
      <c r="C36" s="5">
        <f>C29/C34</f>
        <v>5.185185185185185E-2</v>
      </c>
      <c r="D36" s="5">
        <f>D29/D34</f>
        <v>7.7490774907749083E-2</v>
      </c>
      <c r="E36" s="5">
        <f>E29/E34</f>
        <v>0.375</v>
      </c>
      <c r="G36" s="68"/>
      <c r="H36" s="68"/>
    </row>
    <row r="37" spans="1:9" x14ac:dyDescent="0.25">
      <c r="A37" s="6" t="s">
        <v>14</v>
      </c>
      <c r="B37" s="5">
        <f>B30/B34</f>
        <v>2.5782688766114181E-2</v>
      </c>
      <c r="C37" s="5">
        <f>C30/C34</f>
        <v>6.6666666666666666E-2</v>
      </c>
      <c r="D37" s="5">
        <f>D30/D34</f>
        <v>0.10332103321033211</v>
      </c>
      <c r="E37" s="5">
        <f>E30/E34</f>
        <v>0</v>
      </c>
    </row>
    <row r="38" spans="1:9" x14ac:dyDescent="0.25">
      <c r="A38" s="6" t="s">
        <v>15</v>
      </c>
      <c r="B38" s="5">
        <f>B31/B34</f>
        <v>0.15653775322283608</v>
      </c>
      <c r="C38" s="5">
        <f>C31/C34</f>
        <v>0.31111111111111112</v>
      </c>
      <c r="D38" s="5">
        <f>D31/D34</f>
        <v>0.28782287822878228</v>
      </c>
      <c r="E38" s="5">
        <f>E31/E34</f>
        <v>0.25</v>
      </c>
    </row>
    <row r="39" spans="1:9" x14ac:dyDescent="0.25">
      <c r="A39" s="6" t="s">
        <v>16</v>
      </c>
      <c r="B39" s="5">
        <f>B32/B34</f>
        <v>0.28913443830570901</v>
      </c>
      <c r="C39" s="5">
        <f>C32/C34</f>
        <v>0.28888888888888886</v>
      </c>
      <c r="D39" s="5">
        <f>D32/D34</f>
        <v>0.18450184501845018</v>
      </c>
      <c r="E39" s="5">
        <f>E32/E34</f>
        <v>0</v>
      </c>
    </row>
    <row r="40" spans="1:9" x14ac:dyDescent="0.25">
      <c r="A40" s="6" t="s">
        <v>17</v>
      </c>
      <c r="B40" s="5">
        <f>B33/B34</f>
        <v>0.52302025782688766</v>
      </c>
      <c r="C40" s="5">
        <f>C33/C34</f>
        <v>0.2814814814814815</v>
      </c>
      <c r="D40" s="5">
        <f>D33/D34</f>
        <v>0.34686346863468637</v>
      </c>
      <c r="E40" s="5">
        <f>E33/E34</f>
        <v>0.375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28</v>
      </c>
      <c r="C52" s="21">
        <v>6</v>
      </c>
      <c r="D52" s="21">
        <v>0</v>
      </c>
      <c r="E52" s="21">
        <v>14</v>
      </c>
      <c r="F52" s="21">
        <f>SUM(B52:E52)</f>
        <v>48</v>
      </c>
    </row>
    <row r="53" spans="1:6" x14ac:dyDescent="0.25">
      <c r="A53" s="20" t="s">
        <v>14</v>
      </c>
      <c r="B53" s="21">
        <v>51</v>
      </c>
      <c r="C53" s="21">
        <v>0</v>
      </c>
      <c r="D53" s="21">
        <v>0</v>
      </c>
      <c r="E53" s="21">
        <v>1</v>
      </c>
      <c r="F53" s="21">
        <f>SUM(B53:E53)</f>
        <v>52</v>
      </c>
    </row>
    <row r="54" spans="1:6" x14ac:dyDescent="0.25">
      <c r="A54" s="20" t="s">
        <v>15</v>
      </c>
      <c r="B54" s="21">
        <v>205</v>
      </c>
      <c r="C54" s="21">
        <v>2</v>
      </c>
      <c r="D54" s="21">
        <v>0</v>
      </c>
      <c r="E54" s="21">
        <v>1</v>
      </c>
      <c r="F54" s="21">
        <f>SUM(B54:E54)</f>
        <v>208</v>
      </c>
    </row>
    <row r="55" spans="1:6" x14ac:dyDescent="0.25">
      <c r="A55" s="20" t="s">
        <v>16</v>
      </c>
      <c r="B55" s="21">
        <v>246</v>
      </c>
      <c r="C55" s="21">
        <v>0</v>
      </c>
      <c r="D55" s="21">
        <v>0</v>
      </c>
      <c r="E55" s="21">
        <v>2</v>
      </c>
      <c r="F55" s="21">
        <f>SUM(B55:E55)</f>
        <v>248</v>
      </c>
    </row>
    <row r="56" spans="1:6" x14ac:dyDescent="0.25">
      <c r="A56" s="20" t="s">
        <v>17</v>
      </c>
      <c r="B56" s="21">
        <v>409</v>
      </c>
      <c r="C56" s="21">
        <v>10</v>
      </c>
      <c r="D56" s="21">
        <v>0</v>
      </c>
      <c r="E56" s="21">
        <v>17</v>
      </c>
      <c r="F56" s="21">
        <f>SUM(B56:E56)</f>
        <v>436</v>
      </c>
    </row>
    <row r="57" spans="1:6" x14ac:dyDescent="0.25">
      <c r="A57" s="22" t="s">
        <v>0</v>
      </c>
      <c r="B57" s="63">
        <f>SUM(B52:B56)</f>
        <v>939</v>
      </c>
      <c r="C57" s="63">
        <f>SUM(C52:C56)</f>
        <v>18</v>
      </c>
      <c r="D57" s="63">
        <f>SUM(D52:D56)</f>
        <v>0</v>
      </c>
      <c r="E57" s="63">
        <f>SUM(E52:E56)</f>
        <v>35</v>
      </c>
      <c r="F57" s="22">
        <f>SUM(F52:F56)</f>
        <v>992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2.9818956336528223E-2</v>
      </c>
      <c r="C59" s="24">
        <f>C52/C57</f>
        <v>0.33333333333333331</v>
      </c>
      <c r="D59" s="24" t="e">
        <f>D52/D57</f>
        <v>#DIV/0!</v>
      </c>
      <c r="E59" s="24">
        <f>E52/E57</f>
        <v>0.4</v>
      </c>
      <c r="F59" s="19"/>
    </row>
    <row r="60" spans="1:6" x14ac:dyDescent="0.25">
      <c r="A60" s="20" t="s">
        <v>14</v>
      </c>
      <c r="B60" s="24">
        <f>B53/B57</f>
        <v>5.4313099041533544E-2</v>
      </c>
      <c r="C60" s="24">
        <f>C53/C57</f>
        <v>0</v>
      </c>
      <c r="D60" s="24" t="e">
        <f>D53/D57</f>
        <v>#DIV/0!</v>
      </c>
      <c r="E60" s="24">
        <f>E53/E57</f>
        <v>2.8571428571428571E-2</v>
      </c>
      <c r="F60" s="19"/>
    </row>
    <row r="61" spans="1:6" x14ac:dyDescent="0.25">
      <c r="A61" s="20" t="s">
        <v>15</v>
      </c>
      <c r="B61" s="24">
        <f>B54/B57</f>
        <v>0.21831735889243875</v>
      </c>
      <c r="C61" s="24">
        <f>C54/C57</f>
        <v>0.1111111111111111</v>
      </c>
      <c r="D61" s="24" t="e">
        <f>D54/D57</f>
        <v>#DIV/0!</v>
      </c>
      <c r="E61" s="24">
        <f>E54/E57</f>
        <v>2.8571428571428571E-2</v>
      </c>
      <c r="F61" s="19"/>
    </row>
    <row r="62" spans="1:6" x14ac:dyDescent="0.25">
      <c r="A62" s="20" t="s">
        <v>16</v>
      </c>
      <c r="B62" s="24">
        <f>B55/B57</f>
        <v>0.26198083067092653</v>
      </c>
      <c r="C62" s="24">
        <f>C55/C57</f>
        <v>0</v>
      </c>
      <c r="D62" s="24" t="e">
        <f>D55/D57</f>
        <v>#DIV/0!</v>
      </c>
      <c r="E62" s="24">
        <f>E55/E57</f>
        <v>5.7142857142857141E-2</v>
      </c>
      <c r="F62" s="19"/>
    </row>
    <row r="63" spans="1:6" x14ac:dyDescent="0.25">
      <c r="A63" s="20" t="s">
        <v>17</v>
      </c>
      <c r="B63" s="24">
        <f>B56/B57</f>
        <v>0.43556975505857293</v>
      </c>
      <c r="C63" s="24">
        <f>C56/C57</f>
        <v>0.55555555555555558</v>
      </c>
      <c r="D63" s="24" t="e">
        <f>D56/D57</f>
        <v>#DIV/0!</v>
      </c>
      <c r="E63" s="24">
        <f>E56/E57</f>
        <v>0.48571428571428571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13</v>
      </c>
      <c r="C75" s="21">
        <v>9</v>
      </c>
      <c r="D75" s="21">
        <v>4</v>
      </c>
      <c r="E75" s="21">
        <v>2</v>
      </c>
      <c r="F75" s="21">
        <f>SUM(B75:E75)</f>
        <v>28</v>
      </c>
    </row>
    <row r="76" spans="1:6" x14ac:dyDescent="0.25">
      <c r="A76" s="20" t="s">
        <v>14</v>
      </c>
      <c r="B76" s="21">
        <v>15</v>
      </c>
      <c r="C76" s="21">
        <v>14</v>
      </c>
      <c r="D76" s="21">
        <v>17</v>
      </c>
      <c r="E76" s="21">
        <v>5</v>
      </c>
      <c r="F76" s="21">
        <f>SUM(B76:E76)</f>
        <v>51</v>
      </c>
    </row>
    <row r="77" spans="1:6" x14ac:dyDescent="0.25">
      <c r="A77" s="20" t="s">
        <v>15</v>
      </c>
      <c r="B77" s="21">
        <v>41</v>
      </c>
      <c r="C77" s="21">
        <v>50</v>
      </c>
      <c r="D77" s="21">
        <v>94</v>
      </c>
      <c r="E77" s="21">
        <v>20</v>
      </c>
      <c r="F77" s="21">
        <f>SUM(B77:E77)</f>
        <v>205</v>
      </c>
    </row>
    <row r="78" spans="1:6" x14ac:dyDescent="0.25">
      <c r="A78" s="20" t="s">
        <v>16</v>
      </c>
      <c r="B78" s="21">
        <v>21</v>
      </c>
      <c r="C78" s="21">
        <v>72</v>
      </c>
      <c r="D78" s="21">
        <v>113</v>
      </c>
      <c r="E78" s="21">
        <v>40</v>
      </c>
      <c r="F78" s="21">
        <f>SUM(B78:E78)</f>
        <v>246</v>
      </c>
    </row>
    <row r="79" spans="1:6" x14ac:dyDescent="0.25">
      <c r="A79" s="20" t="s">
        <v>17</v>
      </c>
      <c r="B79" s="21">
        <v>11</v>
      </c>
      <c r="C79" s="21">
        <v>74</v>
      </c>
      <c r="D79" s="21">
        <v>206</v>
      </c>
      <c r="E79" s="21">
        <v>117</v>
      </c>
      <c r="F79" s="21">
        <f>SUM(B79:E79)</f>
        <v>408</v>
      </c>
    </row>
    <row r="80" spans="1:6" x14ac:dyDescent="0.25">
      <c r="A80" s="26" t="s">
        <v>0</v>
      </c>
      <c r="B80" s="63">
        <f>SUM(B75:B79)</f>
        <v>101</v>
      </c>
      <c r="C80" s="63">
        <f>SUM(C75:C79)</f>
        <v>219</v>
      </c>
      <c r="D80" s="63">
        <f>SUM(D75:D79)</f>
        <v>434</v>
      </c>
      <c r="E80" s="63">
        <f>SUM(E75:E79)</f>
        <v>184</v>
      </c>
      <c r="F80" s="22">
        <f>SUM(F75:F79)</f>
        <v>938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0.12871287128712872</v>
      </c>
      <c r="C82" s="24">
        <f>C75/C80</f>
        <v>4.1095890410958902E-2</v>
      </c>
      <c r="D82" s="24">
        <f>D75/D80</f>
        <v>9.2165898617511521E-3</v>
      </c>
      <c r="E82" s="24">
        <f>E75/E80</f>
        <v>1.0869565217391304E-2</v>
      </c>
      <c r="F82" s="19"/>
    </row>
    <row r="83" spans="1:6" x14ac:dyDescent="0.25">
      <c r="A83" s="20" t="s">
        <v>14</v>
      </c>
      <c r="B83" s="24">
        <f>B76/B80</f>
        <v>0.14851485148514851</v>
      </c>
      <c r="C83" s="24">
        <f>C76/C80</f>
        <v>6.3926940639269403E-2</v>
      </c>
      <c r="D83" s="24">
        <f>D76/D80</f>
        <v>3.9170506912442393E-2</v>
      </c>
      <c r="E83" s="24">
        <f>E76/E80</f>
        <v>2.717391304347826E-2</v>
      </c>
      <c r="F83" s="19"/>
    </row>
    <row r="84" spans="1:6" x14ac:dyDescent="0.25">
      <c r="A84" s="20" t="s">
        <v>15</v>
      </c>
      <c r="B84" s="24">
        <f>B77/B80</f>
        <v>0.40594059405940597</v>
      </c>
      <c r="C84" s="24">
        <f>C77/C80</f>
        <v>0.22831050228310501</v>
      </c>
      <c r="D84" s="24">
        <f>D77/D80</f>
        <v>0.21658986175115208</v>
      </c>
      <c r="E84" s="24">
        <f>E77/E80</f>
        <v>0.10869565217391304</v>
      </c>
      <c r="F84" s="19"/>
    </row>
    <row r="85" spans="1:6" x14ac:dyDescent="0.25">
      <c r="A85" s="20" t="s">
        <v>16</v>
      </c>
      <c r="B85" s="24">
        <f>B78/B80</f>
        <v>0.20792079207920791</v>
      </c>
      <c r="C85" s="24">
        <f>C78/C80</f>
        <v>0.32876712328767121</v>
      </c>
      <c r="D85" s="24">
        <f>D78/D80</f>
        <v>0.26036866359447003</v>
      </c>
      <c r="E85" s="24">
        <f>E78/E80</f>
        <v>0.21739130434782608</v>
      </c>
      <c r="F85" s="19"/>
    </row>
    <row r="86" spans="1:6" x14ac:dyDescent="0.25">
      <c r="A86" s="20" t="s">
        <v>17</v>
      </c>
      <c r="B86" s="24">
        <f>B79/B80</f>
        <v>0.10891089108910891</v>
      </c>
      <c r="C86" s="24">
        <f>C79/C80</f>
        <v>0.33789954337899542</v>
      </c>
      <c r="D86" s="24">
        <f>D79/D80</f>
        <v>0.47465437788018433</v>
      </c>
      <c r="E86" s="24">
        <f>E79/E80</f>
        <v>0.63586956521739135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25</v>
      </c>
      <c r="C98" s="21">
        <v>2</v>
      </c>
      <c r="D98" s="21">
        <v>6</v>
      </c>
      <c r="E98" s="28">
        <v>15</v>
      </c>
      <c r="F98" s="21">
        <f>SUM(B98:E98)</f>
        <v>48</v>
      </c>
    </row>
    <row r="99" spans="1:6" x14ac:dyDescent="0.25">
      <c r="A99" s="20" t="s">
        <v>14</v>
      </c>
      <c r="B99" s="21">
        <v>18</v>
      </c>
      <c r="C99" s="21">
        <v>4</v>
      </c>
      <c r="D99" s="21">
        <v>8</v>
      </c>
      <c r="E99" s="28">
        <v>22</v>
      </c>
      <c r="F99" s="21">
        <f>SUM(B99:E99)</f>
        <v>52</v>
      </c>
    </row>
    <row r="100" spans="1:6" x14ac:dyDescent="0.25">
      <c r="A100" s="20" t="s">
        <v>15</v>
      </c>
      <c r="B100" s="21">
        <v>68</v>
      </c>
      <c r="C100" s="21">
        <v>19</v>
      </c>
      <c r="D100" s="21">
        <v>40</v>
      </c>
      <c r="E100" s="28">
        <v>81</v>
      </c>
      <c r="F100" s="21">
        <f>SUM(B100:E100)</f>
        <v>208</v>
      </c>
    </row>
    <row r="101" spans="1:6" x14ac:dyDescent="0.25">
      <c r="A101" s="20" t="s">
        <v>16</v>
      </c>
      <c r="B101" s="21">
        <v>62</v>
      </c>
      <c r="C101" s="21">
        <v>28</v>
      </c>
      <c r="D101" s="21">
        <v>55</v>
      </c>
      <c r="E101" s="28">
        <v>103</v>
      </c>
      <c r="F101" s="21">
        <f>SUM(B101:E101)</f>
        <v>248</v>
      </c>
    </row>
    <row r="102" spans="1:6" x14ac:dyDescent="0.25">
      <c r="A102" s="20" t="s">
        <v>17</v>
      </c>
      <c r="B102" s="21">
        <v>54</v>
      </c>
      <c r="C102" s="21">
        <v>31</v>
      </c>
      <c r="D102" s="21">
        <v>76</v>
      </c>
      <c r="E102" s="28">
        <v>275</v>
      </c>
      <c r="F102" s="21">
        <f>SUM(B102:E102)</f>
        <v>436</v>
      </c>
    </row>
    <row r="103" spans="1:6" x14ac:dyDescent="0.25">
      <c r="A103" s="26" t="s">
        <v>0</v>
      </c>
      <c r="B103" s="63">
        <f>SUM(B98:B102)</f>
        <v>227</v>
      </c>
      <c r="C103" s="63">
        <f>SUM(C98:C102)</f>
        <v>84</v>
      </c>
      <c r="D103" s="63">
        <f>SUM(D98:D102)</f>
        <v>185</v>
      </c>
      <c r="E103" s="63">
        <f>SUM(E98:E102)</f>
        <v>496</v>
      </c>
      <c r="F103" s="22">
        <f>SUM(F98:F102)</f>
        <v>992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0.11013215859030837</v>
      </c>
      <c r="C105" s="24">
        <f>C98/C103</f>
        <v>2.3809523809523808E-2</v>
      </c>
      <c r="D105" s="24">
        <f>D98/D103</f>
        <v>3.2432432432432434E-2</v>
      </c>
      <c r="E105" s="24">
        <f>E98/E103</f>
        <v>3.0241935483870969E-2</v>
      </c>
      <c r="F105" s="19"/>
    </row>
    <row r="106" spans="1:6" x14ac:dyDescent="0.25">
      <c r="A106" s="20" t="s">
        <v>14</v>
      </c>
      <c r="B106" s="24">
        <f>B99/B103</f>
        <v>7.9295154185022032E-2</v>
      </c>
      <c r="C106" s="24">
        <f>C99/C103</f>
        <v>4.7619047619047616E-2</v>
      </c>
      <c r="D106" s="24">
        <f>D99/D103</f>
        <v>4.3243243243243246E-2</v>
      </c>
      <c r="E106" s="24">
        <f>E99/E103</f>
        <v>4.4354838709677422E-2</v>
      </c>
      <c r="F106" s="19"/>
    </row>
    <row r="107" spans="1:6" x14ac:dyDescent="0.25">
      <c r="A107" s="20" t="s">
        <v>15</v>
      </c>
      <c r="B107" s="24">
        <f>B100/B103</f>
        <v>0.29955947136563876</v>
      </c>
      <c r="C107" s="24">
        <f>C100/C103</f>
        <v>0.22619047619047619</v>
      </c>
      <c r="D107" s="24">
        <f>D100/D103</f>
        <v>0.21621621621621623</v>
      </c>
      <c r="E107" s="24">
        <f>E100/E103</f>
        <v>0.16330645161290322</v>
      </c>
      <c r="F107" s="19"/>
    </row>
    <row r="108" spans="1:6" x14ac:dyDescent="0.25">
      <c r="A108" s="20" t="s">
        <v>16</v>
      </c>
      <c r="B108" s="24">
        <f>B101/B103</f>
        <v>0.27312775330396477</v>
      </c>
      <c r="C108" s="24">
        <f>C101/C103</f>
        <v>0.33333333333333331</v>
      </c>
      <c r="D108" s="24">
        <f>D101/D103</f>
        <v>0.29729729729729731</v>
      </c>
      <c r="E108" s="24">
        <f>E101/E103</f>
        <v>0.20766129032258066</v>
      </c>
      <c r="F108" s="19"/>
    </row>
    <row r="109" spans="1:6" x14ac:dyDescent="0.25">
      <c r="A109" s="20" t="s">
        <v>17</v>
      </c>
      <c r="B109" s="24">
        <f>B102/B103</f>
        <v>0.23788546255506607</v>
      </c>
      <c r="C109" s="24">
        <f>C102/C103</f>
        <v>0.36904761904761907</v>
      </c>
      <c r="D109" s="24">
        <f>D102/D103</f>
        <v>0.41081081081081083</v>
      </c>
      <c r="E109" s="24">
        <f>E102/E103</f>
        <v>0.55443548387096775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5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57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45</v>
      </c>
      <c r="C10" s="29">
        <v>21410</v>
      </c>
      <c r="D10" s="29">
        <v>8228</v>
      </c>
      <c r="E10" s="31">
        <f>C10/C15</f>
        <v>7.0534825952599009E-2</v>
      </c>
      <c r="F10" s="31">
        <f>D10/D15</f>
        <v>0.25584577114427859</v>
      </c>
    </row>
    <row r="11" spans="1:6" x14ac:dyDescent="0.25">
      <c r="A11" s="6" t="s">
        <v>14</v>
      </c>
      <c r="B11" s="29">
        <v>50</v>
      </c>
      <c r="C11" s="29">
        <v>26829</v>
      </c>
      <c r="D11" s="29">
        <v>6421</v>
      </c>
      <c r="E11" s="31">
        <f>C11/C15</f>
        <v>8.8387615389176971E-2</v>
      </c>
      <c r="F11" s="31">
        <f>D11/D15</f>
        <v>0.19965796019900497</v>
      </c>
    </row>
    <row r="12" spans="1:6" x14ac:dyDescent="0.25">
      <c r="A12" s="6" t="s">
        <v>15</v>
      </c>
      <c r="B12" s="29">
        <v>162</v>
      </c>
      <c r="C12" s="29">
        <v>68228</v>
      </c>
      <c r="D12" s="29">
        <v>9305</v>
      </c>
      <c r="E12" s="31">
        <f>C12/C15</f>
        <v>0.22477581060690918</v>
      </c>
      <c r="F12" s="31">
        <f>D12/D15</f>
        <v>0.28933457711442784</v>
      </c>
    </row>
    <row r="13" spans="1:6" x14ac:dyDescent="0.25">
      <c r="A13" s="6" t="s">
        <v>16</v>
      </c>
      <c r="B13" s="29">
        <v>260</v>
      </c>
      <c r="C13" s="29">
        <v>82548</v>
      </c>
      <c r="D13" s="29">
        <v>5927</v>
      </c>
      <c r="E13" s="31">
        <f>C13/C15</f>
        <v>0.2719527703285915</v>
      </c>
      <c r="F13" s="31">
        <f>D13/D15</f>
        <v>0.18429726368159205</v>
      </c>
    </row>
    <row r="14" spans="1:6" x14ac:dyDescent="0.25">
      <c r="A14" s="6" t="s">
        <v>17</v>
      </c>
      <c r="B14" s="30">
        <v>486</v>
      </c>
      <c r="C14" s="30">
        <v>104523</v>
      </c>
      <c r="D14" s="30">
        <v>2279</v>
      </c>
      <c r="E14" s="31">
        <f>C14/C15</f>
        <v>0.34434897772272333</v>
      </c>
      <c r="F14" s="31">
        <f>D14/D15</f>
        <v>7.0864427860696522E-2</v>
      </c>
    </row>
    <row r="15" spans="1:6" x14ac:dyDescent="0.25">
      <c r="A15" s="4" t="s">
        <v>0</v>
      </c>
      <c r="B15" s="63">
        <f>SUM(B10:B14)</f>
        <v>1003</v>
      </c>
      <c r="C15" s="63">
        <f>SUM(C10:C14)</f>
        <v>303538</v>
      </c>
      <c r="D15" s="63">
        <f>SUM(D10:D14)</f>
        <v>32160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58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2</v>
      </c>
      <c r="C29" s="9">
        <v>4</v>
      </c>
      <c r="D29" s="18">
        <v>20</v>
      </c>
      <c r="E29" s="3">
        <v>4</v>
      </c>
      <c r="F29" s="21">
        <f>SUM(B29:E29)</f>
        <v>30</v>
      </c>
      <c r="G29" s="15"/>
    </row>
    <row r="30" spans="1:7" x14ac:dyDescent="0.25">
      <c r="A30" s="6" t="s">
        <v>14</v>
      </c>
      <c r="B30" s="9">
        <v>12</v>
      </c>
      <c r="C30" s="9">
        <v>11</v>
      </c>
      <c r="D30" s="18">
        <v>22</v>
      </c>
      <c r="E30" s="3">
        <v>0</v>
      </c>
      <c r="F30" s="21">
        <f>SUM(B30:E30)</f>
        <v>45</v>
      </c>
      <c r="G30" s="15"/>
    </row>
    <row r="31" spans="1:7" x14ac:dyDescent="0.25">
      <c r="A31" s="6" t="s">
        <v>15</v>
      </c>
      <c r="B31" s="9">
        <v>68</v>
      </c>
      <c r="C31" s="9">
        <v>33</v>
      </c>
      <c r="D31" s="18">
        <v>59</v>
      </c>
      <c r="E31" s="3">
        <v>0</v>
      </c>
      <c r="F31" s="21">
        <f>SUM(B31:E31)</f>
        <v>160</v>
      </c>
      <c r="G31" s="15"/>
    </row>
    <row r="32" spans="1:7" x14ac:dyDescent="0.25">
      <c r="A32" s="6" t="s">
        <v>16</v>
      </c>
      <c r="B32" s="9">
        <v>154</v>
      </c>
      <c r="C32" s="9">
        <v>47</v>
      </c>
      <c r="D32" s="18">
        <v>58</v>
      </c>
      <c r="E32" s="3">
        <v>0</v>
      </c>
      <c r="F32" s="21">
        <f>SUM(B32:E32)</f>
        <v>259</v>
      </c>
      <c r="G32" s="15"/>
    </row>
    <row r="33" spans="1:9" x14ac:dyDescent="0.25">
      <c r="A33" s="6" t="s">
        <v>17</v>
      </c>
      <c r="B33" s="9">
        <v>317</v>
      </c>
      <c r="C33" s="9">
        <v>36</v>
      </c>
      <c r="D33" s="18">
        <v>111</v>
      </c>
      <c r="E33" s="3">
        <v>3</v>
      </c>
      <c r="F33" s="21">
        <f>SUM(B33:E33)</f>
        <v>467</v>
      </c>
      <c r="G33" s="15"/>
    </row>
    <row r="34" spans="1:9" x14ac:dyDescent="0.25">
      <c r="A34" s="8" t="s">
        <v>0</v>
      </c>
      <c r="B34" s="63">
        <f>SUM(B29:B33)</f>
        <v>553</v>
      </c>
      <c r="C34" s="63">
        <f>SUM(C29:C33)</f>
        <v>131</v>
      </c>
      <c r="D34" s="63">
        <f>SUM(D29:D33)</f>
        <v>270</v>
      </c>
      <c r="E34" s="63">
        <f>SUM(E29:E33)</f>
        <v>7</v>
      </c>
      <c r="F34" s="22">
        <f>SUM(F29:F33)</f>
        <v>961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9"/>
      <c r="H35" s="69"/>
      <c r="I35" s="15"/>
    </row>
    <row r="36" spans="1:9" x14ac:dyDescent="0.25">
      <c r="A36" s="6" t="s">
        <v>1</v>
      </c>
      <c r="B36" s="5">
        <f>B29/B34</f>
        <v>3.616636528028933E-3</v>
      </c>
      <c r="C36" s="5">
        <f>C29/C34</f>
        <v>3.0534351145038167E-2</v>
      </c>
      <c r="D36" s="5">
        <f>D29/D34</f>
        <v>7.407407407407407E-2</v>
      </c>
      <c r="E36" s="5">
        <f>E29/E34</f>
        <v>0.5714285714285714</v>
      </c>
    </row>
    <row r="37" spans="1:9" x14ac:dyDescent="0.25">
      <c r="A37" s="6" t="s">
        <v>14</v>
      </c>
      <c r="B37" s="5">
        <f>B30/B34</f>
        <v>2.1699819168173599E-2</v>
      </c>
      <c r="C37" s="5">
        <f>C30/C34</f>
        <v>8.3969465648854963E-2</v>
      </c>
      <c r="D37" s="5">
        <f>D30/D34</f>
        <v>8.1481481481481488E-2</v>
      </c>
      <c r="E37" s="5">
        <f>E30/E34</f>
        <v>0</v>
      </c>
    </row>
    <row r="38" spans="1:9" x14ac:dyDescent="0.25">
      <c r="A38" s="6" t="s">
        <v>15</v>
      </c>
      <c r="B38" s="5">
        <f>B31/B34</f>
        <v>0.12296564195298372</v>
      </c>
      <c r="C38" s="5">
        <f>C31/C34</f>
        <v>0.25190839694656486</v>
      </c>
      <c r="D38" s="5">
        <f>D31/D34</f>
        <v>0.21851851851851853</v>
      </c>
      <c r="E38" s="5">
        <f>E31/E34</f>
        <v>0</v>
      </c>
    </row>
    <row r="39" spans="1:9" x14ac:dyDescent="0.25">
      <c r="A39" s="6" t="s">
        <v>16</v>
      </c>
      <c r="B39" s="5">
        <f>B32/B34</f>
        <v>0.27848101265822783</v>
      </c>
      <c r="C39" s="5">
        <f>C32/C34</f>
        <v>0.35877862595419846</v>
      </c>
      <c r="D39" s="5">
        <f>D32/D34</f>
        <v>0.21481481481481482</v>
      </c>
      <c r="E39" s="5">
        <f>E32/E34</f>
        <v>0</v>
      </c>
    </row>
    <row r="40" spans="1:9" x14ac:dyDescent="0.25">
      <c r="A40" s="6" t="s">
        <v>17</v>
      </c>
      <c r="B40" s="5">
        <f>B33/B34</f>
        <v>0.5732368896925859</v>
      </c>
      <c r="C40" s="5">
        <f>C33/C34</f>
        <v>0.27480916030534353</v>
      </c>
      <c r="D40" s="5">
        <f>D33/D34</f>
        <v>0.41111111111111109</v>
      </c>
      <c r="E40" s="5">
        <f>E33/E34</f>
        <v>0.42857142857142855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56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25</v>
      </c>
      <c r="C52" s="21">
        <v>5</v>
      </c>
      <c r="D52" s="21">
        <v>0</v>
      </c>
      <c r="E52" s="21">
        <v>11</v>
      </c>
      <c r="F52" s="21">
        <f>SUM(B52:E52)</f>
        <v>41</v>
      </c>
    </row>
    <row r="53" spans="1:6" x14ac:dyDescent="0.25">
      <c r="A53" s="20" t="s">
        <v>14</v>
      </c>
      <c r="B53" s="21">
        <v>45</v>
      </c>
      <c r="C53" s="21">
        <v>0</v>
      </c>
      <c r="D53" s="21">
        <v>0</v>
      </c>
      <c r="E53" s="21">
        <v>2</v>
      </c>
      <c r="F53" s="21">
        <f>SUM(B53:E53)</f>
        <v>47</v>
      </c>
    </row>
    <row r="54" spans="1:6" x14ac:dyDescent="0.25">
      <c r="A54" s="20" t="s">
        <v>15</v>
      </c>
      <c r="B54" s="21">
        <v>159</v>
      </c>
      <c r="C54" s="21">
        <v>1</v>
      </c>
      <c r="D54" s="21">
        <v>0</v>
      </c>
      <c r="E54" s="21">
        <v>2</v>
      </c>
      <c r="F54" s="21">
        <f>SUM(B54:E54)</f>
        <v>162</v>
      </c>
    </row>
    <row r="55" spans="1:6" x14ac:dyDescent="0.25">
      <c r="A55" s="20" t="s">
        <v>16</v>
      </c>
      <c r="B55" s="21">
        <v>259</v>
      </c>
      <c r="C55" s="21">
        <v>0</v>
      </c>
      <c r="D55" s="21">
        <v>0</v>
      </c>
      <c r="E55" s="21">
        <v>1</v>
      </c>
      <c r="F55" s="21">
        <f>SUM(B55:E55)</f>
        <v>260</v>
      </c>
    </row>
    <row r="56" spans="1:6" x14ac:dyDescent="0.25">
      <c r="A56" s="20" t="s">
        <v>17</v>
      </c>
      <c r="B56" s="21">
        <v>459</v>
      </c>
      <c r="C56" s="21">
        <v>9</v>
      </c>
      <c r="D56" s="21">
        <v>0</v>
      </c>
      <c r="E56" s="21">
        <v>18</v>
      </c>
      <c r="F56" s="21">
        <f>SUM(B56:E56)</f>
        <v>486</v>
      </c>
    </row>
    <row r="57" spans="1:6" x14ac:dyDescent="0.25">
      <c r="A57" s="22" t="s">
        <v>0</v>
      </c>
      <c r="B57" s="63">
        <f>SUM(B52:B56)</f>
        <v>947</v>
      </c>
      <c r="C57" s="63">
        <f>SUM(C52:C56)</f>
        <v>15</v>
      </c>
      <c r="D57" s="63">
        <f>SUM(D52:D56)</f>
        <v>0</v>
      </c>
      <c r="E57" s="63">
        <f>SUM(E52:E56)</f>
        <v>34</v>
      </c>
      <c r="F57" s="22">
        <f>SUM(F52:F56)</f>
        <v>996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2.6399155227032733E-2</v>
      </c>
      <c r="C59" s="24">
        <f>C52/C57</f>
        <v>0.33333333333333331</v>
      </c>
      <c r="D59" s="24" t="e">
        <f>D52/D57</f>
        <v>#DIV/0!</v>
      </c>
      <c r="E59" s="24">
        <f>E52/E57</f>
        <v>0.3235294117647059</v>
      </c>
      <c r="F59" s="19"/>
    </row>
    <row r="60" spans="1:6" x14ac:dyDescent="0.25">
      <c r="A60" s="20" t="s">
        <v>14</v>
      </c>
      <c r="B60" s="24">
        <f>B53/B57</f>
        <v>4.7518479408658922E-2</v>
      </c>
      <c r="C60" s="24">
        <f>C53/C57</f>
        <v>0</v>
      </c>
      <c r="D60" s="24" t="e">
        <f>D53/D57</f>
        <v>#DIV/0!</v>
      </c>
      <c r="E60" s="24">
        <f>E53/E57</f>
        <v>5.8823529411764705E-2</v>
      </c>
      <c r="F60" s="19"/>
    </row>
    <row r="61" spans="1:6" x14ac:dyDescent="0.25">
      <c r="A61" s="20" t="s">
        <v>15</v>
      </c>
      <c r="B61" s="24">
        <f>B54/B57</f>
        <v>0.16789862724392821</v>
      </c>
      <c r="C61" s="24">
        <f>C54/C57</f>
        <v>6.6666666666666666E-2</v>
      </c>
      <c r="D61" s="24" t="e">
        <f>D54/D57</f>
        <v>#DIV/0!</v>
      </c>
      <c r="E61" s="24">
        <f>E54/E57</f>
        <v>5.8823529411764705E-2</v>
      </c>
      <c r="F61" s="19"/>
    </row>
    <row r="62" spans="1:6" x14ac:dyDescent="0.25">
      <c r="A62" s="20" t="s">
        <v>16</v>
      </c>
      <c r="B62" s="24">
        <f>B55/B57</f>
        <v>0.27349524815205911</v>
      </c>
      <c r="C62" s="24">
        <f>C55/C57</f>
        <v>0</v>
      </c>
      <c r="D62" s="24" t="e">
        <f>D55/D57</f>
        <v>#DIV/0!</v>
      </c>
      <c r="E62" s="24">
        <f>E55/E57</f>
        <v>2.9411764705882353E-2</v>
      </c>
      <c r="F62" s="19"/>
    </row>
    <row r="63" spans="1:6" x14ac:dyDescent="0.25">
      <c r="A63" s="20" t="s">
        <v>17</v>
      </c>
      <c r="B63" s="24">
        <f>B56/B57</f>
        <v>0.48468848996832103</v>
      </c>
      <c r="C63" s="24">
        <f>C56/C57</f>
        <v>0.6</v>
      </c>
      <c r="D63" s="24" t="e">
        <f>D56/D57</f>
        <v>#DIV/0!</v>
      </c>
      <c r="E63" s="24">
        <f>E56/E57</f>
        <v>0.52941176470588236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55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11</v>
      </c>
      <c r="C75" s="21">
        <v>7</v>
      </c>
      <c r="D75" s="21">
        <v>5</v>
      </c>
      <c r="E75" s="21">
        <v>2</v>
      </c>
      <c r="F75" s="21">
        <f>SUM(B75:E75)</f>
        <v>25</v>
      </c>
    </row>
    <row r="76" spans="1:6" x14ac:dyDescent="0.25">
      <c r="A76" s="20" t="s">
        <v>14</v>
      </c>
      <c r="B76" s="21">
        <v>12</v>
      </c>
      <c r="C76" s="21">
        <v>14</v>
      </c>
      <c r="D76" s="21">
        <v>14</v>
      </c>
      <c r="E76" s="21">
        <v>4</v>
      </c>
      <c r="F76" s="21">
        <f>SUM(B76:E76)</f>
        <v>44</v>
      </c>
    </row>
    <row r="77" spans="1:6" x14ac:dyDescent="0.25">
      <c r="A77" s="20" t="s">
        <v>15</v>
      </c>
      <c r="B77" s="21">
        <v>47</v>
      </c>
      <c r="C77" s="21">
        <v>36</v>
      </c>
      <c r="D77" s="21">
        <v>60</v>
      </c>
      <c r="E77" s="21">
        <v>17</v>
      </c>
      <c r="F77" s="21">
        <f>SUM(B77:E77)</f>
        <v>160</v>
      </c>
    </row>
    <row r="78" spans="1:6" x14ac:dyDescent="0.25">
      <c r="A78" s="20" t="s">
        <v>16</v>
      </c>
      <c r="B78" s="21">
        <v>22</v>
      </c>
      <c r="C78" s="21">
        <v>83</v>
      </c>
      <c r="D78" s="21">
        <v>120</v>
      </c>
      <c r="E78" s="21">
        <v>33</v>
      </c>
      <c r="F78" s="21">
        <f>SUM(B78:E78)</f>
        <v>258</v>
      </c>
    </row>
    <row r="79" spans="1:6" x14ac:dyDescent="0.25">
      <c r="A79" s="20" t="s">
        <v>17</v>
      </c>
      <c r="B79" s="21">
        <v>10</v>
      </c>
      <c r="C79" s="21">
        <v>91</v>
      </c>
      <c r="D79" s="21">
        <v>241</v>
      </c>
      <c r="E79" s="21">
        <v>115</v>
      </c>
      <c r="F79" s="21">
        <f>SUM(B79:E79)</f>
        <v>457</v>
      </c>
    </row>
    <row r="80" spans="1:6" x14ac:dyDescent="0.25">
      <c r="A80" s="26" t="s">
        <v>0</v>
      </c>
      <c r="B80" s="63">
        <f>SUM(B75:B79)</f>
        <v>102</v>
      </c>
      <c r="C80" s="63">
        <f>SUM(C75:C79)</f>
        <v>231</v>
      </c>
      <c r="D80" s="63">
        <f>SUM(D75:D79)</f>
        <v>440</v>
      </c>
      <c r="E80" s="63">
        <f>SUM(E75:E79)</f>
        <v>171</v>
      </c>
      <c r="F80" s="22">
        <f>SUM(F75:F79)</f>
        <v>944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0.10784313725490197</v>
      </c>
      <c r="C82" s="24">
        <f>C75/C80</f>
        <v>3.0303030303030304E-2</v>
      </c>
      <c r="D82" s="24">
        <f>D75/D80</f>
        <v>1.1363636363636364E-2</v>
      </c>
      <c r="E82" s="24">
        <f>E75/E80</f>
        <v>1.1695906432748537E-2</v>
      </c>
      <c r="F82" s="19"/>
    </row>
    <row r="83" spans="1:6" x14ac:dyDescent="0.25">
      <c r="A83" s="20" t="s">
        <v>14</v>
      </c>
      <c r="B83" s="24">
        <f>B76/B80</f>
        <v>0.11764705882352941</v>
      </c>
      <c r="C83" s="24">
        <f>C76/C80</f>
        <v>6.0606060606060608E-2</v>
      </c>
      <c r="D83" s="24">
        <f>D76/D80</f>
        <v>3.1818181818181815E-2</v>
      </c>
      <c r="E83" s="24">
        <f>E76/E80</f>
        <v>2.3391812865497075E-2</v>
      </c>
      <c r="F83" s="19"/>
    </row>
    <row r="84" spans="1:6" x14ac:dyDescent="0.25">
      <c r="A84" s="20" t="s">
        <v>15</v>
      </c>
      <c r="B84" s="24">
        <f>B77/B80</f>
        <v>0.46078431372549017</v>
      </c>
      <c r="C84" s="24">
        <f>C77/C80</f>
        <v>0.15584415584415584</v>
      </c>
      <c r="D84" s="24">
        <f>D77/D80</f>
        <v>0.13636363636363635</v>
      </c>
      <c r="E84" s="24">
        <f>E77/E80</f>
        <v>9.9415204678362568E-2</v>
      </c>
      <c r="F84" s="19"/>
    </row>
    <row r="85" spans="1:6" x14ac:dyDescent="0.25">
      <c r="A85" s="20" t="s">
        <v>16</v>
      </c>
      <c r="B85" s="24">
        <f>B78/B80</f>
        <v>0.21568627450980393</v>
      </c>
      <c r="C85" s="24">
        <f>C78/C80</f>
        <v>0.3593073593073593</v>
      </c>
      <c r="D85" s="24">
        <f>D78/D80</f>
        <v>0.27272727272727271</v>
      </c>
      <c r="E85" s="24">
        <f>E78/E80</f>
        <v>0.19298245614035087</v>
      </c>
      <c r="F85" s="19"/>
    </row>
    <row r="86" spans="1:6" x14ac:dyDescent="0.25">
      <c r="A86" s="20" t="s">
        <v>17</v>
      </c>
      <c r="B86" s="24">
        <f>B79/B80</f>
        <v>9.8039215686274508E-2</v>
      </c>
      <c r="C86" s="24">
        <f>C79/C80</f>
        <v>0.39393939393939392</v>
      </c>
      <c r="D86" s="24">
        <f>D79/D80</f>
        <v>0.54772727272727273</v>
      </c>
      <c r="E86" s="24">
        <f>E79/E80</f>
        <v>0.67251461988304095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24</v>
      </c>
      <c r="C98" s="21">
        <v>3</v>
      </c>
      <c r="D98" s="21">
        <v>3</v>
      </c>
      <c r="E98" s="28">
        <v>11</v>
      </c>
      <c r="F98" s="21">
        <f>SUM(B98:E98)</f>
        <v>41</v>
      </c>
    </row>
    <row r="99" spans="1:6" x14ac:dyDescent="0.25">
      <c r="A99" s="20" t="s">
        <v>14</v>
      </c>
      <c r="B99" s="21">
        <v>19</v>
      </c>
      <c r="C99" s="21">
        <v>5</v>
      </c>
      <c r="D99" s="21">
        <v>7</v>
      </c>
      <c r="E99" s="28">
        <v>16</v>
      </c>
      <c r="F99" s="21">
        <f>SUM(B99:E99)</f>
        <v>47</v>
      </c>
    </row>
    <row r="100" spans="1:6" x14ac:dyDescent="0.25">
      <c r="A100" s="20" t="s">
        <v>15</v>
      </c>
      <c r="B100" s="21">
        <v>68</v>
      </c>
      <c r="C100" s="21">
        <v>12</v>
      </c>
      <c r="D100" s="21">
        <v>29</v>
      </c>
      <c r="E100" s="28">
        <v>53</v>
      </c>
      <c r="F100" s="21">
        <f>SUM(B100:E100)</f>
        <v>162</v>
      </c>
    </row>
    <row r="101" spans="1:6" x14ac:dyDescent="0.25">
      <c r="A101" s="20" t="s">
        <v>16</v>
      </c>
      <c r="B101" s="21">
        <v>61</v>
      </c>
      <c r="C101" s="21">
        <v>30</v>
      </c>
      <c r="D101" s="21">
        <v>67</v>
      </c>
      <c r="E101" s="28">
        <v>102</v>
      </c>
      <c r="F101" s="21">
        <f>SUM(B101:E101)</f>
        <v>260</v>
      </c>
    </row>
    <row r="102" spans="1:6" x14ac:dyDescent="0.25">
      <c r="A102" s="20" t="s">
        <v>17</v>
      </c>
      <c r="B102" s="21">
        <v>49</v>
      </c>
      <c r="C102" s="21">
        <v>39</v>
      </c>
      <c r="D102" s="21">
        <v>83</v>
      </c>
      <c r="E102" s="28">
        <v>315</v>
      </c>
      <c r="F102" s="21">
        <f>SUM(B102:E102)</f>
        <v>486</v>
      </c>
    </row>
    <row r="103" spans="1:6" x14ac:dyDescent="0.25">
      <c r="A103" s="26" t="s">
        <v>0</v>
      </c>
      <c r="B103" s="63">
        <f>SUM(B98:B102)</f>
        <v>221</v>
      </c>
      <c r="C103" s="63">
        <f>SUM(C98:C102)</f>
        <v>89</v>
      </c>
      <c r="D103" s="63">
        <f>SUM(D98:D102)</f>
        <v>189</v>
      </c>
      <c r="E103" s="63">
        <f>SUM(E98:E102)</f>
        <v>497</v>
      </c>
      <c r="F103" s="22">
        <f>SUM(F98:F102)</f>
        <v>996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0.10859728506787331</v>
      </c>
      <c r="C105" s="24">
        <f>C98/C103</f>
        <v>3.3707865168539325E-2</v>
      </c>
      <c r="D105" s="24">
        <f>D98/D103</f>
        <v>1.5873015873015872E-2</v>
      </c>
      <c r="E105" s="24">
        <f>E98/E103</f>
        <v>2.2132796780684104E-2</v>
      </c>
      <c r="F105" s="19"/>
    </row>
    <row r="106" spans="1:6" x14ac:dyDescent="0.25">
      <c r="A106" s="20" t="s">
        <v>14</v>
      </c>
      <c r="B106" s="24">
        <f>B99/B103</f>
        <v>8.5972850678733032E-2</v>
      </c>
      <c r="C106" s="24">
        <f>C99/C103</f>
        <v>5.6179775280898875E-2</v>
      </c>
      <c r="D106" s="24">
        <f>D99/D103</f>
        <v>3.7037037037037035E-2</v>
      </c>
      <c r="E106" s="24">
        <f>E99/E103</f>
        <v>3.2193158953722337E-2</v>
      </c>
      <c r="F106" s="19"/>
    </row>
    <row r="107" spans="1:6" x14ac:dyDescent="0.25">
      <c r="A107" s="20" t="s">
        <v>15</v>
      </c>
      <c r="B107" s="24">
        <f>B100/B103</f>
        <v>0.30769230769230771</v>
      </c>
      <c r="C107" s="24">
        <f>C100/C103</f>
        <v>0.1348314606741573</v>
      </c>
      <c r="D107" s="24">
        <f>D100/D103</f>
        <v>0.15343915343915343</v>
      </c>
      <c r="E107" s="24">
        <f>E100/E103</f>
        <v>0.10663983903420524</v>
      </c>
      <c r="F107" s="19"/>
    </row>
    <row r="108" spans="1:6" x14ac:dyDescent="0.25">
      <c r="A108" s="20" t="s">
        <v>16</v>
      </c>
      <c r="B108" s="24">
        <f>B101/B103</f>
        <v>0.27601809954751133</v>
      </c>
      <c r="C108" s="24">
        <f>C101/C103</f>
        <v>0.33707865168539325</v>
      </c>
      <c r="D108" s="24">
        <f>D101/D103</f>
        <v>0.35449735449735448</v>
      </c>
      <c r="E108" s="24">
        <f>E101/E103</f>
        <v>0.20523138832997989</v>
      </c>
      <c r="F108" s="19"/>
    </row>
    <row r="109" spans="1:6" x14ac:dyDescent="0.25">
      <c r="A109" s="20" t="s">
        <v>17</v>
      </c>
      <c r="B109" s="24">
        <f>B102/B103</f>
        <v>0.22171945701357465</v>
      </c>
      <c r="C109" s="24">
        <f>C102/C103</f>
        <v>0.43820224719101125</v>
      </c>
      <c r="D109" s="24">
        <f>D102/D103</f>
        <v>0.43915343915343913</v>
      </c>
      <c r="E109" s="24">
        <f>E102/E103</f>
        <v>0.63380281690140849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2018-07-18T21:26:00Z</dcterms:modified>
</cp:coreProperties>
</file>