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<sst xmlns="http://schemas.openxmlformats.org/spreadsheetml/2006/main" count="225" uniqueCount="59">
  <si>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</si>
  <si>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</si>
  <si>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</si>
  <si>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</si>
  <si>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</si>
  <si>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</si>
  <si>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</si>
  <si>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</si>
  <si>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</si>
  <si>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</si>
  <si>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</si>
  <si>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</si>
  <si>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</si>
  <si>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</si>
  <si>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</si>
  <si>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</si>
  <si>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</si>
  <si>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</si>
  <si>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</si>
  <si>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</si>
  <si>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</si>
  <si>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</si>
  <si>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</si>
  <si>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</si>
  <si>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</si>
  <si>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</si>
  <si>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</si>
  <si>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</si>
  <si>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</si>
  <si>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</si>
  <si>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</si>
  <si>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</si>
  <si>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</si>
  <si>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</si>
  <si>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</si>
  <si>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</si>
  <si>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</si>
  <si>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</si>
  <si>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</si>
  <si>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</si>
  <si>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</si>
  <si>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</si>
  <si>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</si>
  <si>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</si>
  <si>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</si>
  <si>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Kentucky</t>
  </si>
  <si>
    <t>Kentucky Schools Reporting Zero Students as Chronically Absent</t>
  </si>
  <si>
    <t>Chronic Absence Levels Across Kentucky Schools</t>
  </si>
  <si>
    <t>SY 15-16 Chronic Absence Levels Across Kentucky Schools by Locale</t>
  </si>
  <si>
    <t>SY 15-16 Chronic Absence Levels Across 
Kentucky Schools</t>
  </si>
  <si>
    <t>SY 15-16 Chronic Absence Levels Across Kentucky Schools by Grades Served</t>
  </si>
  <si>
    <t xml:space="preserve">SY 15-16 Chronic Absence Levels Across Kentucky Schools by School Type </t>
  </si>
  <si>
    <t>SY 15-16 Chronic Absence Levels Across Kentucky Schools by Concentration of Poverty</t>
  </si>
  <si>
    <t>SY 13-14 Chronic Absence Levels Across Kentucky Schools by Locale</t>
  </si>
  <si>
    <t>SY 13-14 Chronic Absence Levels Across Kentucky Schools by Concentration of Poverty</t>
  </si>
  <si>
    <t>SY 13-14 Chronic Absence Levels Across Kentucky Schools by School Type</t>
  </si>
  <si>
    <t>SY 13-14 Chronic Absence Levels Across Kentucky by Grades Served</t>
  </si>
  <si>
    <t>SY 13-14 Chronic Absence Levels Across 
Kentucky Schools</t>
  </si>
  <si>
    <t>Chronic Absence Levels Across Kentucky Schools SY 15-16  Compared to SY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</si>
</sst>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</a:t>
            </a:r>
            <a:r>
              <a:rPr lang="en-US" sz="1400" b="1" i="0" u="none" strike="noStrike" baseline="0">
                <a:effectLst/>
              </a:rPr>
              <a:t>Kentucky Schools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136</c:v>
                </c:pt>
                <c:pt idx="1">
                  <c:v>204</c:v>
                </c:pt>
                <c:pt idx="2">
                  <c:v>458</c:v>
                </c:pt>
                <c:pt idx="3">
                  <c:v>385</c:v>
                </c:pt>
                <c:pt idx="4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207</c:v>
                </c:pt>
                <c:pt idx="1">
                  <c:v>267</c:v>
                </c:pt>
                <c:pt idx="2">
                  <c:v>517</c:v>
                </c:pt>
                <c:pt idx="3">
                  <c:v>250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3177464"/>
        <c:axId val="2112978808"/>
      </c:barChart>
      <c:catAx>
        <c:axId val="211317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8808"/>
        <c:crosses val="autoZero"/>
        <c:auto val="1"/>
        <c:lblAlgn val="ctr"/>
        <c:lblOffset val="100"/>
        <c:noMultiLvlLbl val="0"/>
      </c:catAx>
      <c:valAx>
        <c:axId val="2112978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1.1230697652927901E-2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17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Kentucky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0.22489959839357429</c:v>
                </c:pt>
                <c:pt idx="1">
                  <c:v>8.7769784172661874E-2</c:v>
                </c:pt>
                <c:pt idx="2">
                  <c:v>3.4482758620689655E-2</c:v>
                </c:pt>
                <c:pt idx="3">
                  <c:v>9.6385542168674704E-2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0.23293172690763053</c:v>
                </c:pt>
                <c:pt idx="1">
                  <c:v>0.14964028776978416</c:v>
                </c:pt>
                <c:pt idx="2">
                  <c:v>0.12539184952978055</c:v>
                </c:pt>
                <c:pt idx="3">
                  <c:v>2.4096385542168676E-2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0.31726907630522089</c:v>
                </c:pt>
                <c:pt idx="1">
                  <c:v>0.39424460431654679</c:v>
                </c:pt>
                <c:pt idx="2">
                  <c:v>0.27272727272727271</c:v>
                </c:pt>
                <c:pt idx="3">
                  <c:v>0.13253012048192772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0.12449799196787148</c:v>
                </c:pt>
                <c:pt idx="1">
                  <c:v>0.29640287769784174</c:v>
                </c:pt>
                <c:pt idx="2">
                  <c:v>0.39184952978056425</c:v>
                </c:pt>
                <c:pt idx="3">
                  <c:v>0.21686746987951808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0.10040160642570281</c:v>
                </c:pt>
                <c:pt idx="1">
                  <c:v>7.1942446043165464E-2</c:v>
                </c:pt>
                <c:pt idx="2">
                  <c:v>0.17554858934169279</c:v>
                </c:pt>
                <c:pt idx="3">
                  <c:v>0.53012048192771088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1133128"/>
        <c:axId val="2131136200"/>
      </c:barChart>
      <c:catAx>
        <c:axId val="2131133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136200"/>
        <c:crosses val="autoZero"/>
        <c:auto val="1"/>
        <c:lblAlgn val="ctr"/>
        <c:lblOffset val="100"/>
        <c:noMultiLvlLbl val="0"/>
      </c:catAx>
      <c:valAx>
        <c:axId val="2131136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133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Kentucky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0.11904761904761904</c:v>
                </c:pt>
                <c:pt idx="1">
                  <c:v>7.8947368421052627E-2</c:v>
                </c:pt>
                <c:pt idx="2">
                  <c:v>0.11797752808988764</c:v>
                </c:pt>
                <c:pt idx="3">
                  <c:v>8.3904109589041098E-2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0.14682539682539683</c:v>
                </c:pt>
                <c:pt idx="1">
                  <c:v>7.3684210526315783E-2</c:v>
                </c:pt>
                <c:pt idx="2">
                  <c:v>0.17415730337078653</c:v>
                </c:pt>
                <c:pt idx="3">
                  <c:v>0.15582191780821919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0.36904761904761907</c:v>
                </c:pt>
                <c:pt idx="1">
                  <c:v>0.25789473684210529</c:v>
                </c:pt>
                <c:pt idx="2">
                  <c:v>0.3258426966292135</c:v>
                </c:pt>
                <c:pt idx="3">
                  <c:v>0.34246575342465752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0.26587301587301587</c:v>
                </c:pt>
                <c:pt idx="1">
                  <c:v>0.38947368421052631</c:v>
                </c:pt>
                <c:pt idx="2">
                  <c:v>0.24719101123595505</c:v>
                </c:pt>
                <c:pt idx="3">
                  <c:v>0.26712328767123289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9.9206349206349201E-2</c:v>
                </c:pt>
                <c:pt idx="1">
                  <c:v>0.2</c:v>
                </c:pt>
                <c:pt idx="2">
                  <c:v>0.1348314606741573</c:v>
                </c:pt>
                <c:pt idx="3">
                  <c:v>0.15068493150684931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635480"/>
        <c:axId val="2131638552"/>
      </c:barChart>
      <c:catAx>
        <c:axId val="213163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638552"/>
        <c:crosses val="autoZero"/>
        <c:auto val="1"/>
        <c:lblAlgn val="ctr"/>
        <c:lblOffset val="100"/>
        <c:noMultiLvlLbl val="0"/>
      </c:catAx>
      <c:valAx>
        <c:axId val="2131638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8.7783467446964098E-3"/>
              <c:y val="0.31945018829168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635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Kentucky Schools 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9.8194945848375445E-2</c:v>
                </c:pt>
                <c:pt idx="1">
                  <c:v>0.14729241877256319</c:v>
                </c:pt>
                <c:pt idx="2">
                  <c:v>0.33068592057761731</c:v>
                </c:pt>
                <c:pt idx="3">
                  <c:v>0.27797833935018051</c:v>
                </c:pt>
                <c:pt idx="4">
                  <c:v>0.14584837545126353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0.15231788079470199</c:v>
                </c:pt>
                <c:pt idx="1">
                  <c:v>0.19646799116997793</c:v>
                </c:pt>
                <c:pt idx="2">
                  <c:v>0.38042678440029432</c:v>
                </c:pt>
                <c:pt idx="3">
                  <c:v>0.18395879323031641</c:v>
                </c:pt>
                <c:pt idx="4">
                  <c:v>8.682855040470934E-2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845416"/>
        <c:axId val="2113242008"/>
      </c:barChart>
      <c:catAx>
        <c:axId val="211384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42008"/>
        <c:crosses val="autoZero"/>
        <c:auto val="1"/>
        <c:lblAlgn val="ctr"/>
        <c:lblOffset val="100"/>
        <c:noMultiLvlLbl val="0"/>
      </c:catAx>
      <c:valAx>
        <c:axId val="2113242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15590414639332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13845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Kentucky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5.1985559566787007E-2</c:v>
                </c:pt>
                <c:pt idx="1">
                  <c:v>4.7829286239882265E-2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3642632"/>
        <c:axId val="2113276152"/>
      </c:barChart>
      <c:catAx>
        <c:axId val="211364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276152"/>
        <c:crosses val="autoZero"/>
        <c:auto val="1"/>
        <c:lblAlgn val="ctr"/>
        <c:lblOffset val="100"/>
        <c:noMultiLvlLbl val="0"/>
      </c:catAx>
      <c:valAx>
        <c:axId val="2113276152"/>
        <c:scaling>
          <c:orientation val="minMax"/>
          <c:max val="0.0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642632"/>
        <c:crosses val="autoZero"/>
        <c:crossBetween val="between"/>
        <c:minorUnit val="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Kentucky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19444667754317099"/>
          <c:w val="0.88201032348752195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4.2876901798063624E-2</c:v>
                </c:pt>
                <c:pt idx="1">
                  <c:v>7.4889867841409691E-2</c:v>
                </c:pt>
                <c:pt idx="2">
                  <c:v>0.39556962025316456</c:v>
                </c:pt>
                <c:pt idx="3">
                  <c:v>0.39534883720930231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0.16320885200553251</c:v>
                </c:pt>
                <c:pt idx="1">
                  <c:v>0.1894273127753304</c:v>
                </c:pt>
                <c:pt idx="2">
                  <c:v>0.28797468354430378</c:v>
                </c:pt>
                <c:pt idx="3">
                  <c:v>0.1744186046511628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0.43706777316735823</c:v>
                </c:pt>
                <c:pt idx="1">
                  <c:v>0.58149779735682816</c:v>
                </c:pt>
                <c:pt idx="2">
                  <c:v>0.17721518987341772</c:v>
                </c:pt>
                <c:pt idx="3">
                  <c:v>0.13953488372093023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0.28769017980636236</c:v>
                </c:pt>
                <c:pt idx="1">
                  <c:v>0.13656387665198239</c:v>
                </c:pt>
                <c:pt idx="2">
                  <c:v>2.8481012658227847E-2</c:v>
                </c:pt>
                <c:pt idx="3">
                  <c:v>1.1627906976744186E-2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6.9156293222683268E-2</c:v>
                </c:pt>
                <c:pt idx="1">
                  <c:v>1.7621145374449341E-2</c:v>
                </c:pt>
                <c:pt idx="2">
                  <c:v>0.11075949367088607</c:v>
                </c:pt>
                <c:pt idx="3">
                  <c:v>0.27906976744186046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265768"/>
        <c:axId val="2113015544"/>
      </c:barChart>
      <c:catAx>
        <c:axId val="211326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015544"/>
        <c:crosses val="autoZero"/>
        <c:auto val="1"/>
        <c:lblAlgn val="ctr"/>
        <c:lblOffset val="100"/>
        <c:noMultiLvlLbl val="0"/>
      </c:catAx>
      <c:valAx>
        <c:axId val="2113015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3.4217613629211499E-3"/>
              <c:y val="0.36339662197841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65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Kentucky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9.8807495741056212E-2</c:v>
                </c:pt>
                <c:pt idx="1">
                  <c:v>0.5</c:v>
                </c:pt>
                <c:pt idx="2">
                  <c:v>0</c:v>
                </c:pt>
                <c:pt idx="3">
                  <c:v>0.50289017341040465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0.21465076660988075</c:v>
                </c:pt>
                <c:pt idx="1">
                  <c:v>0.25</c:v>
                </c:pt>
                <c:pt idx="2">
                  <c:v>0</c:v>
                </c:pt>
                <c:pt idx="3">
                  <c:v>7.5144508670520235E-2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0.43185689948892675</c:v>
                </c:pt>
                <c:pt idx="1">
                  <c:v>0.25</c:v>
                </c:pt>
                <c:pt idx="2">
                  <c:v>0</c:v>
                </c:pt>
                <c:pt idx="3">
                  <c:v>4.6242774566473986E-2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0.20954003407155025</c:v>
                </c:pt>
                <c:pt idx="1">
                  <c:v>0</c:v>
                </c:pt>
                <c:pt idx="2">
                  <c:v>0</c:v>
                </c:pt>
                <c:pt idx="3">
                  <c:v>1.7341040462427744E-2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4.5144804088586031E-2</c:v>
                </c:pt>
                <c:pt idx="1">
                  <c:v>0</c:v>
                </c:pt>
                <c:pt idx="2">
                  <c:v>1</c:v>
                </c:pt>
                <c:pt idx="3">
                  <c:v>0.3583815028901734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304088"/>
        <c:axId val="2113802520"/>
      </c:barChart>
      <c:catAx>
        <c:axId val="211330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802520"/>
        <c:crosses val="autoZero"/>
        <c:auto val="1"/>
        <c:lblAlgn val="ctr"/>
        <c:lblOffset val="100"/>
        <c:noMultiLvlLbl val="0"/>
      </c:catAx>
      <c:valAx>
        <c:axId val="2113802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304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Kentucky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0.29100529100529099</c:v>
                </c:pt>
                <c:pt idx="1">
                  <c:v>0.12173913043478261</c:v>
                </c:pt>
                <c:pt idx="2">
                  <c:v>4.6511627906976744E-2</c:v>
                </c:pt>
                <c:pt idx="3">
                  <c:v>1.9230769230769232E-2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0.25396825396825395</c:v>
                </c:pt>
                <c:pt idx="1">
                  <c:v>0.18985507246376812</c:v>
                </c:pt>
                <c:pt idx="2">
                  <c:v>0.18139534883720931</c:v>
                </c:pt>
                <c:pt idx="3">
                  <c:v>1.9230769230769232E-2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0.27513227513227512</c:v>
                </c:pt>
                <c:pt idx="1">
                  <c:v>0.47391304347826085</c:v>
                </c:pt>
                <c:pt idx="2">
                  <c:v>0.36279069767441863</c:v>
                </c:pt>
                <c:pt idx="3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9.2592592592592587E-2</c:v>
                </c:pt>
                <c:pt idx="1">
                  <c:v>0.17971014492753623</c:v>
                </c:pt>
                <c:pt idx="2">
                  <c:v>0.32093023255813952</c:v>
                </c:pt>
                <c:pt idx="3">
                  <c:v>0.40384615384615385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8.7301587301587297E-2</c:v>
                </c:pt>
                <c:pt idx="1">
                  <c:v>3.4782608695652174E-2</c:v>
                </c:pt>
                <c:pt idx="2">
                  <c:v>8.8372093023255813E-2</c:v>
                </c:pt>
                <c:pt idx="3">
                  <c:v>0.42307692307692307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0750984"/>
        <c:axId val="2131050984"/>
      </c:barChart>
      <c:catAx>
        <c:axId val="2130750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050984"/>
        <c:crosses val="autoZero"/>
        <c:auto val="1"/>
        <c:lblAlgn val="ctr"/>
        <c:lblOffset val="100"/>
        <c:noMultiLvlLbl val="0"/>
      </c:catAx>
      <c:valAx>
        <c:axId val="2131050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750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Kentucky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0.17391304347826086</c:v>
                </c:pt>
                <c:pt idx="1">
                  <c:v>0.16141732283464566</c:v>
                </c:pt>
                <c:pt idx="2">
                  <c:v>0.17559523809523808</c:v>
                </c:pt>
                <c:pt idx="3">
                  <c:v>0.12864493996569468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0.19565217391304349</c:v>
                </c:pt>
                <c:pt idx="1">
                  <c:v>0.17322834645669291</c:v>
                </c:pt>
                <c:pt idx="2">
                  <c:v>0.20535714285714285</c:v>
                </c:pt>
                <c:pt idx="3">
                  <c:v>0.20240137221269297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0.32608695652173914</c:v>
                </c:pt>
                <c:pt idx="1">
                  <c:v>0.3346456692913386</c:v>
                </c:pt>
                <c:pt idx="2">
                  <c:v>0.42261904761904762</c:v>
                </c:pt>
                <c:pt idx="3">
                  <c:v>0.39451114922813035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0.19565217391304349</c:v>
                </c:pt>
                <c:pt idx="1">
                  <c:v>0.24015748031496062</c:v>
                </c:pt>
                <c:pt idx="2">
                  <c:v>0.13392857142857142</c:v>
                </c:pt>
                <c:pt idx="3">
                  <c:v>0.18353344768439109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0.10869565217391304</c:v>
                </c:pt>
                <c:pt idx="1">
                  <c:v>9.055118110236221E-2</c:v>
                </c:pt>
                <c:pt idx="2">
                  <c:v>6.25E-2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7095768"/>
        <c:axId val="2087640552"/>
      </c:barChart>
      <c:catAx>
        <c:axId val="20870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640552"/>
        <c:crosses val="autoZero"/>
        <c:auto val="1"/>
        <c:lblAlgn val="ctr"/>
        <c:lblOffset val="100"/>
        <c:noMultiLvlLbl val="0"/>
      </c:catAx>
      <c:valAx>
        <c:axId val="2087640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609363569861009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095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Kentucky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87133634505301E-2"/>
          <c:y val="0.18300720709157101"/>
          <c:w val="0.88934349414379898"/>
          <c:h val="0.6290310340673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1.7615176151761516E-2</c:v>
                </c:pt>
                <c:pt idx="1">
                  <c:v>3.4782608695652174E-2</c:v>
                </c:pt>
                <c:pt idx="2">
                  <c:v>0.22262773722627738</c:v>
                </c:pt>
                <c:pt idx="3">
                  <c:v>0.39130434782608697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8.1300813008130079E-2</c:v>
                </c:pt>
                <c:pt idx="1">
                  <c:v>0.12173913043478261</c:v>
                </c:pt>
                <c:pt idx="2">
                  <c:v>0.32846715328467152</c:v>
                </c:pt>
                <c:pt idx="3">
                  <c:v>0.18840579710144928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0.34146341463414637</c:v>
                </c:pt>
                <c:pt idx="1">
                  <c:v>0.4956521739130435</c:v>
                </c:pt>
                <c:pt idx="2">
                  <c:v>0.27737226277372262</c:v>
                </c:pt>
                <c:pt idx="3">
                  <c:v>0.11594202898550725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0.39430894308943087</c:v>
                </c:pt>
                <c:pt idx="1">
                  <c:v>0.28695652173913044</c:v>
                </c:pt>
                <c:pt idx="2">
                  <c:v>6.2043795620437957E-2</c:v>
                </c:pt>
                <c:pt idx="3">
                  <c:v>7.9710144927536225E-2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0.16531165311653118</c:v>
                </c:pt>
                <c:pt idx="1">
                  <c:v>6.0869565217391307E-2</c:v>
                </c:pt>
                <c:pt idx="2">
                  <c:v>0.10948905109489052</c:v>
                </c:pt>
                <c:pt idx="3">
                  <c:v>0.22463768115942029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905656"/>
        <c:axId val="2112994504"/>
      </c:barChart>
      <c:catAx>
        <c:axId val="211290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94504"/>
        <c:crosses val="autoZero"/>
        <c:auto val="1"/>
        <c:lblAlgn val="ctr"/>
        <c:lblOffset val="100"/>
        <c:noMultiLvlLbl val="0"/>
      </c:catAx>
      <c:valAx>
        <c:axId val="2112994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05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Kentucky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5.2588996763754045E-2</c:v>
                </c:pt>
                <c:pt idx="1">
                  <c:v>0.25</c:v>
                </c:pt>
                <c:pt idx="2">
                  <c:v>0</c:v>
                </c:pt>
                <c:pt idx="3">
                  <c:v>0.50359712230215825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0.14724919093851133</c:v>
                </c:pt>
                <c:pt idx="1">
                  <c:v>0.5</c:v>
                </c:pt>
                <c:pt idx="2">
                  <c:v>0</c:v>
                </c:pt>
                <c:pt idx="3">
                  <c:v>0.14388489208633093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0.36407766990291263</c:v>
                </c:pt>
                <c:pt idx="1">
                  <c:v>0.25</c:v>
                </c:pt>
                <c:pt idx="2">
                  <c:v>0</c:v>
                </c:pt>
                <c:pt idx="3">
                  <c:v>5.0359712230215826E-2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0.30420711974110032</c:v>
                </c:pt>
                <c:pt idx="1">
                  <c:v>0</c:v>
                </c:pt>
                <c:pt idx="2">
                  <c:v>0</c:v>
                </c:pt>
                <c:pt idx="3">
                  <c:v>6.4748201438848921E-2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0.13187702265372167</c:v>
                </c:pt>
                <c:pt idx="1">
                  <c:v>0</c:v>
                </c:pt>
                <c:pt idx="2">
                  <c:v>1</c:v>
                </c:pt>
                <c:pt idx="3">
                  <c:v>0.23741007194244604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204952"/>
        <c:axId val="2113208024"/>
      </c:barChart>
      <c:catAx>
        <c:axId val="2113204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08024"/>
        <c:crosses val="autoZero"/>
        <c:auto val="1"/>
        <c:lblAlgn val="ctr"/>
        <c:lblOffset val="100"/>
        <c:noMultiLvlLbl val="0"/>
      </c:catAx>
      <c:valAx>
        <c:axId val="2113208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75118569865013E-2"/>
              <c:y val="0.310692550318817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049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B7" sqref="B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58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136</v>
      </c>
      <c r="C15" s="53">
        <v>207</v>
      </c>
      <c r="D15" s="54">
        <f t="shared" ref="D15:D20" si="0">C15-B15</f>
        <v>71</v>
      </c>
      <c r="F15" s="1"/>
    </row>
    <row r="16" spans="1:6" ht="15.75" x14ac:dyDescent="0.25">
      <c r="A16" s="52" t="s">
        <v>14</v>
      </c>
      <c r="B16" s="53">
        <v>204</v>
      </c>
      <c r="C16" s="53">
        <v>267</v>
      </c>
      <c r="D16" s="54">
        <f t="shared" si="0"/>
        <v>63</v>
      </c>
      <c r="F16" s="1"/>
    </row>
    <row r="17" spans="1:6" ht="15.75" x14ac:dyDescent="0.25">
      <c r="A17" s="52" t="s">
        <v>15</v>
      </c>
      <c r="B17" s="53">
        <v>458</v>
      </c>
      <c r="C17" s="53">
        <v>517</v>
      </c>
      <c r="D17" s="54">
        <f t="shared" si="0"/>
        <v>59</v>
      </c>
      <c r="F17" s="1"/>
    </row>
    <row r="18" spans="1:6" ht="15.75" x14ac:dyDescent="0.25">
      <c r="A18" s="52" t="s">
        <v>16</v>
      </c>
      <c r="B18" s="53">
        <v>385</v>
      </c>
      <c r="C18" s="53">
        <v>250</v>
      </c>
      <c r="D18" s="54">
        <f t="shared" si="0"/>
        <v>-135</v>
      </c>
      <c r="F18" s="1"/>
    </row>
    <row r="19" spans="1:6" ht="15.75" x14ac:dyDescent="0.25">
      <c r="A19" s="52" t="s">
        <v>17</v>
      </c>
      <c r="B19" s="53">
        <v>202</v>
      </c>
      <c r="C19" s="53">
        <v>118</v>
      </c>
      <c r="D19" s="54">
        <f t="shared" si="0"/>
        <v>-84</v>
      </c>
      <c r="F19" s="1"/>
    </row>
    <row r="20" spans="1:6" ht="15.75" x14ac:dyDescent="0.25">
      <c r="A20" s="55" t="s">
        <v>0</v>
      </c>
      <c r="B20" s="65">
        <f>SUM(B15:B19)</f>
        <v>1385</v>
      </c>
      <c r="C20" s="65">
        <f>SUM(C15:C19)</f>
        <v>1359</v>
      </c>
      <c r="D20" s="55">
        <f t="shared" si="0"/>
        <v>-26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9.8194945848375445E-2</v>
      </c>
      <c r="C32" s="56">
        <f>C15/C20</f>
        <v>0.15231788079470199</v>
      </c>
      <c r="D32" s="57">
        <f>C32-B32</f>
        <v>5.4122934946326542E-2</v>
      </c>
    </row>
    <row r="33" spans="1:6" ht="15.75" x14ac:dyDescent="0.25">
      <c r="A33" s="52" t="s">
        <v>14</v>
      </c>
      <c r="B33" s="56">
        <f>B16/B20</f>
        <v>0.14729241877256319</v>
      </c>
      <c r="C33" s="56">
        <f>C16/C20</f>
        <v>0.19646799116997793</v>
      </c>
      <c r="D33" s="57">
        <f>C33-B33</f>
        <v>4.9175572397414741E-2</v>
      </c>
    </row>
    <row r="34" spans="1:6" ht="15.75" x14ac:dyDescent="0.25">
      <c r="A34" s="52" t="s">
        <v>15</v>
      </c>
      <c r="B34" s="56">
        <f>B17/B20</f>
        <v>0.33068592057761731</v>
      </c>
      <c r="C34" s="56">
        <f>C17/C20</f>
        <v>0.38042678440029432</v>
      </c>
      <c r="D34" s="57">
        <f>C34-B34</f>
        <v>4.9740863822677006E-2</v>
      </c>
    </row>
    <row r="35" spans="1:6" ht="15.75" x14ac:dyDescent="0.25">
      <c r="A35" s="52" t="s">
        <v>16</v>
      </c>
      <c r="B35" s="56">
        <f>B18/B20</f>
        <v>0.27797833935018051</v>
      </c>
      <c r="C35" s="56">
        <f>C18/C20</f>
        <v>0.18395879323031641</v>
      </c>
      <c r="D35" s="57">
        <f>C35-B35</f>
        <v>-9.40195461198641E-2</v>
      </c>
    </row>
    <row r="36" spans="1:6" ht="15.75" x14ac:dyDescent="0.25">
      <c r="A36" s="52" t="s">
        <v>17</v>
      </c>
      <c r="B36" s="56">
        <f>B19/B20</f>
        <v>0.14584837545126353</v>
      </c>
      <c r="C36" s="56">
        <f>C19/C20</f>
        <v>8.682855040470934E-2</v>
      </c>
      <c r="D36" s="57">
        <f>C36-B36</f>
        <v>-5.9019825046554189E-2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1385</v>
      </c>
      <c r="C49" s="59">
        <v>1359</v>
      </c>
    </row>
    <row r="50" spans="1:3" s="60" customFormat="1" ht="31.5" x14ac:dyDescent="0.25">
      <c r="A50" s="58" t="s">
        <v>36</v>
      </c>
      <c r="B50" s="59">
        <v>72</v>
      </c>
      <c r="C50" s="59">
        <v>65</v>
      </c>
    </row>
    <row r="51" spans="1:3" s="60" customFormat="1" ht="31.5" x14ac:dyDescent="0.25">
      <c r="A51" s="58" t="s">
        <v>38</v>
      </c>
      <c r="B51" s="61">
        <f>B50/B49</f>
        <v>5.1985559566787007E-2</v>
      </c>
      <c r="C51" s="61">
        <f>C50/C49</f>
        <v>4.7829286239882265E-2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25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49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207</v>
      </c>
      <c r="C10" s="29">
        <v>91025</v>
      </c>
      <c r="D10" s="29">
        <v>36933</v>
      </c>
      <c r="E10" s="31">
        <f>C10/C15</f>
        <v>0.1335795805579158</v>
      </c>
      <c r="F10" s="31">
        <f>D10/D15</f>
        <v>0.29193970389458457</v>
      </c>
    </row>
    <row r="11" spans="1:6" x14ac:dyDescent="0.25">
      <c r="A11" s="6" t="s">
        <v>14</v>
      </c>
      <c r="B11" s="29">
        <v>267</v>
      </c>
      <c r="C11" s="29">
        <v>160660</v>
      </c>
      <c r="D11" s="29">
        <v>38919</v>
      </c>
      <c r="E11" s="31">
        <f>C11/C15</f>
        <v>0.23576924375099972</v>
      </c>
      <c r="F11" s="31">
        <f>D11/D15</f>
        <v>0.30763819174920359</v>
      </c>
    </row>
    <row r="12" spans="1:6" x14ac:dyDescent="0.25">
      <c r="A12" s="6" t="s">
        <v>15</v>
      </c>
      <c r="B12" s="29">
        <v>517</v>
      </c>
      <c r="C12" s="29">
        <v>276900</v>
      </c>
      <c r="D12" s="29">
        <v>40009</v>
      </c>
      <c r="E12" s="31">
        <f>C12/C15</f>
        <v>0.40635194569060018</v>
      </c>
      <c r="F12" s="31">
        <f>D12/D15</f>
        <v>0.31625417954453833</v>
      </c>
    </row>
    <row r="13" spans="1:6" x14ac:dyDescent="0.25">
      <c r="A13" s="6" t="s">
        <v>16</v>
      </c>
      <c r="B13" s="29">
        <v>250</v>
      </c>
      <c r="C13" s="29">
        <v>126561</v>
      </c>
      <c r="D13" s="29">
        <v>9810</v>
      </c>
      <c r="E13" s="31">
        <f>C13/C15</f>
        <v>0.18572881400703523</v>
      </c>
      <c r="F13" s="31">
        <f>D13/D15</f>
        <v>7.7543890158012468E-2</v>
      </c>
    </row>
    <row r="14" spans="1:6" x14ac:dyDescent="0.25">
      <c r="A14" s="6" t="s">
        <v>17</v>
      </c>
      <c r="B14" s="30">
        <v>118</v>
      </c>
      <c r="C14" s="30">
        <v>26283</v>
      </c>
      <c r="D14" s="30">
        <v>838</v>
      </c>
      <c r="E14" s="31">
        <f>C14/C15</f>
        <v>3.8570415993449063E-2</v>
      </c>
      <c r="F14" s="31">
        <f>D14/D15</f>
        <v>6.6240346536610047E-3</v>
      </c>
    </row>
    <row r="15" spans="1:6" x14ac:dyDescent="0.25">
      <c r="A15" s="4" t="s">
        <v>0</v>
      </c>
      <c r="B15" s="63">
        <f>SUM(B10:B14)</f>
        <v>1359</v>
      </c>
      <c r="C15" s="63">
        <f>SUM(C10:C14)</f>
        <v>681429</v>
      </c>
      <c r="D15" s="63">
        <f>SUM(D10:D14)</f>
        <v>126509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50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31</v>
      </c>
      <c r="C29" s="9">
        <v>17</v>
      </c>
      <c r="D29" s="18">
        <v>125</v>
      </c>
      <c r="E29" s="3">
        <v>34</v>
      </c>
      <c r="F29" s="21">
        <f>SUM(B29:E29)</f>
        <v>207</v>
      </c>
      <c r="G29" s="15"/>
    </row>
    <row r="30" spans="1:7" x14ac:dyDescent="0.25">
      <c r="A30" s="6" t="s">
        <v>14</v>
      </c>
      <c r="B30" s="9">
        <v>118</v>
      </c>
      <c r="C30" s="9">
        <v>43</v>
      </c>
      <c r="D30" s="18">
        <v>91</v>
      </c>
      <c r="E30" s="3">
        <v>15</v>
      </c>
      <c r="F30" s="21">
        <f>SUM(B30:E30)</f>
        <v>267</v>
      </c>
      <c r="G30" s="15"/>
    </row>
    <row r="31" spans="1:7" x14ac:dyDescent="0.25">
      <c r="A31" s="6" t="s">
        <v>15</v>
      </c>
      <c r="B31" s="9">
        <v>316</v>
      </c>
      <c r="C31" s="9">
        <v>132</v>
      </c>
      <c r="D31" s="18">
        <v>56</v>
      </c>
      <c r="E31" s="3">
        <v>12</v>
      </c>
      <c r="F31" s="21">
        <f>SUM(B31:E31)</f>
        <v>516</v>
      </c>
      <c r="G31" s="15"/>
    </row>
    <row r="32" spans="1:7" x14ac:dyDescent="0.25">
      <c r="A32" s="6" t="s">
        <v>16</v>
      </c>
      <c r="B32" s="9">
        <v>208</v>
      </c>
      <c r="C32" s="9">
        <v>31</v>
      </c>
      <c r="D32" s="18">
        <v>9</v>
      </c>
      <c r="E32" s="3">
        <v>1</v>
      </c>
      <c r="F32" s="21">
        <f>SUM(B32:E32)</f>
        <v>249</v>
      </c>
      <c r="G32" s="15"/>
    </row>
    <row r="33" spans="1:9" x14ac:dyDescent="0.25">
      <c r="A33" s="6" t="s">
        <v>17</v>
      </c>
      <c r="B33" s="9">
        <v>50</v>
      </c>
      <c r="C33" s="9">
        <v>4</v>
      </c>
      <c r="D33" s="18">
        <v>35</v>
      </c>
      <c r="E33" s="3">
        <v>24</v>
      </c>
      <c r="F33" s="21">
        <f>SUM(B33:E33)</f>
        <v>113</v>
      </c>
      <c r="G33" s="15"/>
    </row>
    <row r="34" spans="1:9" x14ac:dyDescent="0.25">
      <c r="A34" s="8" t="s">
        <v>0</v>
      </c>
      <c r="B34" s="63">
        <f>SUM(B29:B33)</f>
        <v>723</v>
      </c>
      <c r="C34" s="63">
        <f>SUM(C29:C33)</f>
        <v>227</v>
      </c>
      <c r="D34" s="63">
        <f>SUM(D29:D33)</f>
        <v>316</v>
      </c>
      <c r="E34" s="63">
        <f>SUM(E29:E33)</f>
        <v>86</v>
      </c>
      <c r="F34" s="22">
        <f>SUM(F29:F33)</f>
        <v>1352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4.2876901798063624E-2</v>
      </c>
      <c r="C36" s="5">
        <f>C29/C34</f>
        <v>7.4889867841409691E-2</v>
      </c>
      <c r="D36" s="5">
        <f>D29/D34</f>
        <v>0.39556962025316456</v>
      </c>
      <c r="E36" s="5">
        <f>E29/E34</f>
        <v>0.39534883720930231</v>
      </c>
      <c r="G36" s="68"/>
      <c r="H36" s="68"/>
    </row>
    <row r="37" spans="1:9" x14ac:dyDescent="0.25">
      <c r="A37" s="6" t="s">
        <v>14</v>
      </c>
      <c r="B37" s="5">
        <f>B30/B34</f>
        <v>0.16320885200553251</v>
      </c>
      <c r="C37" s="5">
        <f>C30/C34</f>
        <v>0.1894273127753304</v>
      </c>
      <c r="D37" s="5">
        <f>D30/D34</f>
        <v>0.28797468354430378</v>
      </c>
      <c r="E37" s="5">
        <f>E30/E34</f>
        <v>0.1744186046511628</v>
      </c>
      <c r="G37" s="68"/>
      <c r="H37" s="68"/>
    </row>
    <row r="38" spans="1:9" x14ac:dyDescent="0.25">
      <c r="A38" s="6" t="s">
        <v>15</v>
      </c>
      <c r="B38" s="5">
        <f>B31/B34</f>
        <v>0.43706777316735823</v>
      </c>
      <c r="C38" s="5">
        <f>C31/C34</f>
        <v>0.58149779735682816</v>
      </c>
      <c r="D38" s="5">
        <f>D31/D34</f>
        <v>0.17721518987341772</v>
      </c>
      <c r="E38" s="5">
        <f>E31/E34</f>
        <v>0.13953488372093023</v>
      </c>
      <c r="G38" s="68"/>
      <c r="H38" s="68"/>
    </row>
    <row r="39" spans="1:9" x14ac:dyDescent="0.25">
      <c r="A39" s="6" t="s">
        <v>16</v>
      </c>
      <c r="B39" s="5">
        <f>B32/B34</f>
        <v>0.28769017980636236</v>
      </c>
      <c r="C39" s="5">
        <f>C32/C34</f>
        <v>0.13656387665198239</v>
      </c>
      <c r="D39" s="5">
        <f>D32/D34</f>
        <v>2.8481012658227847E-2</v>
      </c>
      <c r="E39" s="5">
        <f>E32/E34</f>
        <v>1.1627906976744186E-2</v>
      </c>
    </row>
    <row r="40" spans="1:9" x14ac:dyDescent="0.25">
      <c r="A40" s="6" t="s">
        <v>17</v>
      </c>
      <c r="B40" s="5">
        <f>B33/B34</f>
        <v>6.9156293222683268E-2</v>
      </c>
      <c r="C40" s="5">
        <f>C33/C34</f>
        <v>1.7621145374449341E-2</v>
      </c>
      <c r="D40" s="5">
        <f>D33/D34</f>
        <v>0.11075949367088607</v>
      </c>
      <c r="E40" s="5">
        <f>E33/E34</f>
        <v>0.27906976744186046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116</v>
      </c>
      <c r="C52" s="21">
        <v>4</v>
      </c>
      <c r="D52" s="21">
        <v>0</v>
      </c>
      <c r="E52" s="21">
        <v>87</v>
      </c>
      <c r="F52" s="21">
        <f>SUM(B52:E52)</f>
        <v>207</v>
      </c>
    </row>
    <row r="53" spans="1:6" x14ac:dyDescent="0.25">
      <c r="A53" s="20" t="s">
        <v>14</v>
      </c>
      <c r="B53" s="21">
        <v>252</v>
      </c>
      <c r="C53" s="21">
        <v>2</v>
      </c>
      <c r="D53" s="21">
        <v>0</v>
      </c>
      <c r="E53" s="21">
        <v>13</v>
      </c>
      <c r="F53" s="21">
        <f>SUM(B53:E53)</f>
        <v>267</v>
      </c>
    </row>
    <row r="54" spans="1:6" x14ac:dyDescent="0.25">
      <c r="A54" s="20" t="s">
        <v>15</v>
      </c>
      <c r="B54" s="21">
        <v>507</v>
      </c>
      <c r="C54" s="21">
        <v>2</v>
      </c>
      <c r="D54" s="21">
        <v>0</v>
      </c>
      <c r="E54" s="21">
        <v>8</v>
      </c>
      <c r="F54" s="21">
        <f>SUM(B54:E54)</f>
        <v>517</v>
      </c>
    </row>
    <row r="55" spans="1:6" x14ac:dyDescent="0.25">
      <c r="A55" s="20" t="s">
        <v>16</v>
      </c>
      <c r="B55" s="21">
        <v>246</v>
      </c>
      <c r="C55" s="21">
        <v>0</v>
      </c>
      <c r="D55" s="21">
        <v>0</v>
      </c>
      <c r="E55" s="21">
        <v>3</v>
      </c>
      <c r="F55" s="21">
        <f>SUM(B55:E55)</f>
        <v>249</v>
      </c>
    </row>
    <row r="56" spans="1:6" x14ac:dyDescent="0.25">
      <c r="A56" s="20" t="s">
        <v>17</v>
      </c>
      <c r="B56" s="21">
        <v>53</v>
      </c>
      <c r="C56" s="21">
        <v>0</v>
      </c>
      <c r="D56" s="21">
        <v>2</v>
      </c>
      <c r="E56" s="21">
        <v>62</v>
      </c>
      <c r="F56" s="21">
        <f>SUM(B56:E56)</f>
        <v>117</v>
      </c>
    </row>
    <row r="57" spans="1:6" x14ac:dyDescent="0.25">
      <c r="A57" s="22" t="s">
        <v>0</v>
      </c>
      <c r="B57" s="63">
        <f>SUM(B52:B56)</f>
        <v>1174</v>
      </c>
      <c r="C57" s="63">
        <f>SUM(C52:C56)</f>
        <v>8</v>
      </c>
      <c r="D57" s="63">
        <f>SUM(D52:D56)</f>
        <v>2</v>
      </c>
      <c r="E57" s="63">
        <f>SUM(E52:E56)</f>
        <v>173</v>
      </c>
      <c r="F57" s="22">
        <f>SUM(F52:F56)</f>
        <v>1357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9.8807495741056212E-2</v>
      </c>
      <c r="C59" s="24">
        <f>C52/C57</f>
        <v>0.5</v>
      </c>
      <c r="D59" s="24">
        <f>D52/D57</f>
        <v>0</v>
      </c>
      <c r="E59" s="24">
        <f>E52/E57</f>
        <v>0.50289017341040465</v>
      </c>
      <c r="F59" s="19"/>
    </row>
    <row r="60" spans="1:6" x14ac:dyDescent="0.25">
      <c r="A60" s="20" t="s">
        <v>14</v>
      </c>
      <c r="B60" s="24">
        <f>B53/B57</f>
        <v>0.21465076660988075</v>
      </c>
      <c r="C60" s="24">
        <f>C53/C57</f>
        <v>0.25</v>
      </c>
      <c r="D60" s="24">
        <f>D53/D57</f>
        <v>0</v>
      </c>
      <c r="E60" s="24">
        <f>E53/E57</f>
        <v>7.5144508670520235E-2</v>
      </c>
      <c r="F60" s="19"/>
    </row>
    <row r="61" spans="1:6" x14ac:dyDescent="0.25">
      <c r="A61" s="20" t="s">
        <v>15</v>
      </c>
      <c r="B61" s="24">
        <f>B54/B57</f>
        <v>0.43185689948892675</v>
      </c>
      <c r="C61" s="24">
        <f>C54/C57</f>
        <v>0.25</v>
      </c>
      <c r="D61" s="24">
        <f>D54/D57</f>
        <v>0</v>
      </c>
      <c r="E61" s="24">
        <f>E54/E57</f>
        <v>4.6242774566473986E-2</v>
      </c>
      <c r="F61" s="19"/>
    </row>
    <row r="62" spans="1:6" x14ac:dyDescent="0.25">
      <c r="A62" s="20" t="s">
        <v>16</v>
      </c>
      <c r="B62" s="24">
        <f>B55/B57</f>
        <v>0.20954003407155025</v>
      </c>
      <c r="C62" s="24">
        <f>C55/C57</f>
        <v>0</v>
      </c>
      <c r="D62" s="24">
        <f>D55/D57</f>
        <v>0</v>
      </c>
      <c r="E62" s="24">
        <f>E55/E57</f>
        <v>1.7341040462427744E-2</v>
      </c>
      <c r="F62" s="19"/>
    </row>
    <row r="63" spans="1:6" x14ac:dyDescent="0.25">
      <c r="A63" s="20" t="s">
        <v>17</v>
      </c>
      <c r="B63" s="24">
        <f>B56/B57</f>
        <v>4.5144804088586031E-2</v>
      </c>
      <c r="C63" s="24">
        <f>C56/C57</f>
        <v>0</v>
      </c>
      <c r="D63" s="24">
        <f>D56/D57</f>
        <v>1</v>
      </c>
      <c r="E63" s="24">
        <f>E56/E57</f>
        <v>0.3583815028901734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52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110</v>
      </c>
      <c r="C75" s="21">
        <v>84</v>
      </c>
      <c r="D75" s="21">
        <v>10</v>
      </c>
      <c r="E75" s="21">
        <v>1</v>
      </c>
      <c r="F75" s="21">
        <f>SUM(B75:E75)</f>
        <v>205</v>
      </c>
    </row>
    <row r="76" spans="1:6" x14ac:dyDescent="0.25">
      <c r="A76" s="20" t="s">
        <v>14</v>
      </c>
      <c r="B76" s="21">
        <v>96</v>
      </c>
      <c r="C76" s="21">
        <v>131</v>
      </c>
      <c r="D76" s="21">
        <v>39</v>
      </c>
      <c r="E76" s="21">
        <v>1</v>
      </c>
      <c r="F76" s="21">
        <f>SUM(B76:E76)</f>
        <v>267</v>
      </c>
    </row>
    <row r="77" spans="1:6" x14ac:dyDescent="0.25">
      <c r="A77" s="20" t="s">
        <v>15</v>
      </c>
      <c r="B77" s="21">
        <v>104</v>
      </c>
      <c r="C77" s="21">
        <v>327</v>
      </c>
      <c r="D77" s="21">
        <v>78</v>
      </c>
      <c r="E77" s="21">
        <v>7</v>
      </c>
      <c r="F77" s="21">
        <f>SUM(B77:E77)</f>
        <v>516</v>
      </c>
    </row>
    <row r="78" spans="1:6" x14ac:dyDescent="0.25">
      <c r="A78" s="20" t="s">
        <v>16</v>
      </c>
      <c r="B78" s="21">
        <v>35</v>
      </c>
      <c r="C78" s="21">
        <v>124</v>
      </c>
      <c r="D78" s="21">
        <v>69</v>
      </c>
      <c r="E78" s="21">
        <v>21</v>
      </c>
      <c r="F78" s="21">
        <f>SUM(B78:E78)</f>
        <v>249</v>
      </c>
    </row>
    <row r="79" spans="1:6" x14ac:dyDescent="0.25">
      <c r="A79" s="20" t="s">
        <v>17</v>
      </c>
      <c r="B79" s="21">
        <v>33</v>
      </c>
      <c r="C79" s="21">
        <v>24</v>
      </c>
      <c r="D79" s="21">
        <v>19</v>
      </c>
      <c r="E79" s="21">
        <v>22</v>
      </c>
      <c r="F79" s="21">
        <f>SUM(B79:E79)</f>
        <v>98</v>
      </c>
    </row>
    <row r="80" spans="1:6" x14ac:dyDescent="0.25">
      <c r="A80" s="26" t="s">
        <v>0</v>
      </c>
      <c r="B80" s="63">
        <f>SUM(B75:B79)</f>
        <v>378</v>
      </c>
      <c r="C80" s="63">
        <f>SUM(C75:C79)</f>
        <v>690</v>
      </c>
      <c r="D80" s="63">
        <f>SUM(D75:D79)</f>
        <v>215</v>
      </c>
      <c r="E80" s="63">
        <f>SUM(E75:E79)</f>
        <v>52</v>
      </c>
      <c r="F80" s="22">
        <f>SUM(F75:F79)</f>
        <v>1335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0.29100529100529099</v>
      </c>
      <c r="C82" s="24">
        <f>C75/C80</f>
        <v>0.12173913043478261</v>
      </c>
      <c r="D82" s="24">
        <f>D75/D80</f>
        <v>4.6511627906976744E-2</v>
      </c>
      <c r="E82" s="24">
        <f>E75/E80</f>
        <v>1.9230769230769232E-2</v>
      </c>
      <c r="F82" s="19"/>
    </row>
    <row r="83" spans="1:6" x14ac:dyDescent="0.25">
      <c r="A83" s="20" t="s">
        <v>14</v>
      </c>
      <c r="B83" s="24">
        <f>B76/B80</f>
        <v>0.25396825396825395</v>
      </c>
      <c r="C83" s="24">
        <f>C76/C80</f>
        <v>0.18985507246376812</v>
      </c>
      <c r="D83" s="24">
        <f>D76/D80</f>
        <v>0.18139534883720931</v>
      </c>
      <c r="E83" s="24">
        <f>E76/E80</f>
        <v>1.9230769230769232E-2</v>
      </c>
      <c r="F83" s="19"/>
    </row>
    <row r="84" spans="1:6" x14ac:dyDescent="0.25">
      <c r="A84" s="20" t="s">
        <v>15</v>
      </c>
      <c r="B84" s="24">
        <f>B77/B80</f>
        <v>0.27513227513227512</v>
      </c>
      <c r="C84" s="24">
        <f>C77/C80</f>
        <v>0.47391304347826085</v>
      </c>
      <c r="D84" s="24">
        <f>D77/D80</f>
        <v>0.36279069767441863</v>
      </c>
      <c r="E84" s="24">
        <f>E77/E80</f>
        <v>0.13461538461538461</v>
      </c>
      <c r="F84" s="19"/>
    </row>
    <row r="85" spans="1:6" x14ac:dyDescent="0.25">
      <c r="A85" s="20" t="s">
        <v>16</v>
      </c>
      <c r="B85" s="24">
        <f>B78/B80</f>
        <v>9.2592592592592587E-2</v>
      </c>
      <c r="C85" s="24">
        <f>C78/C80</f>
        <v>0.17971014492753623</v>
      </c>
      <c r="D85" s="24">
        <f>D78/D80</f>
        <v>0.32093023255813952</v>
      </c>
      <c r="E85" s="24">
        <f>E78/E80</f>
        <v>0.40384615384615385</v>
      </c>
      <c r="F85" s="19"/>
    </row>
    <row r="86" spans="1:6" x14ac:dyDescent="0.25">
      <c r="A86" s="20" t="s">
        <v>17</v>
      </c>
      <c r="B86" s="24">
        <f>B79/B80</f>
        <v>8.7301587301587297E-2</v>
      </c>
      <c r="C86" s="24">
        <f>C79/C80</f>
        <v>3.4782608695652174E-2</v>
      </c>
      <c r="D86" s="24">
        <f>D79/D80</f>
        <v>8.8372093023255813E-2</v>
      </c>
      <c r="E86" s="24">
        <f>E79/E80</f>
        <v>0.42307692307692307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48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32</v>
      </c>
      <c r="C98" s="21">
        <v>41</v>
      </c>
      <c r="D98" s="21">
        <v>59</v>
      </c>
      <c r="E98" s="28">
        <v>75</v>
      </c>
      <c r="F98" s="21">
        <f>SUM(B98:E98)</f>
        <v>207</v>
      </c>
    </row>
    <row r="99" spans="1:6" x14ac:dyDescent="0.25">
      <c r="A99" s="20" t="s">
        <v>14</v>
      </c>
      <c r="B99" s="21">
        <v>36</v>
      </c>
      <c r="C99" s="21">
        <v>44</v>
      </c>
      <c r="D99" s="21">
        <v>69</v>
      </c>
      <c r="E99" s="28">
        <v>118</v>
      </c>
      <c r="F99" s="21">
        <f>SUM(B99:E99)</f>
        <v>267</v>
      </c>
    </row>
    <row r="100" spans="1:6" x14ac:dyDescent="0.25">
      <c r="A100" s="20" t="s">
        <v>15</v>
      </c>
      <c r="B100" s="21">
        <v>60</v>
      </c>
      <c r="C100" s="21">
        <v>85</v>
      </c>
      <c r="D100" s="21">
        <v>142</v>
      </c>
      <c r="E100" s="28">
        <v>230</v>
      </c>
      <c r="F100" s="21">
        <f>SUM(B100:E100)</f>
        <v>517</v>
      </c>
    </row>
    <row r="101" spans="1:6" x14ac:dyDescent="0.25">
      <c r="A101" s="20" t="s">
        <v>16</v>
      </c>
      <c r="B101" s="21">
        <v>36</v>
      </c>
      <c r="C101" s="21">
        <v>61</v>
      </c>
      <c r="D101" s="21">
        <v>45</v>
      </c>
      <c r="E101" s="28">
        <v>107</v>
      </c>
      <c r="F101" s="21">
        <f>SUM(B101:E101)</f>
        <v>249</v>
      </c>
    </row>
    <row r="102" spans="1:6" x14ac:dyDescent="0.25">
      <c r="A102" s="20" t="s">
        <v>17</v>
      </c>
      <c r="B102" s="21">
        <v>20</v>
      </c>
      <c r="C102" s="21">
        <v>23</v>
      </c>
      <c r="D102" s="21">
        <v>21</v>
      </c>
      <c r="E102" s="28">
        <v>53</v>
      </c>
      <c r="F102" s="21">
        <f>SUM(B102:E102)</f>
        <v>117</v>
      </c>
    </row>
    <row r="103" spans="1:6" x14ac:dyDescent="0.25">
      <c r="A103" s="26" t="s">
        <v>0</v>
      </c>
      <c r="B103" s="63">
        <f>SUM(B98:B102)</f>
        <v>184</v>
      </c>
      <c r="C103" s="63">
        <f>SUM(C98:C102)</f>
        <v>254</v>
      </c>
      <c r="D103" s="63">
        <f>SUM(D98:D102)</f>
        <v>336</v>
      </c>
      <c r="E103" s="63">
        <f>SUM(E98:E102)</f>
        <v>583</v>
      </c>
      <c r="F103" s="22">
        <f>SUM(F98:F102)</f>
        <v>1357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0.17391304347826086</v>
      </c>
      <c r="C105" s="24">
        <f>C98/C103</f>
        <v>0.16141732283464566</v>
      </c>
      <c r="D105" s="24">
        <f>D98/D103</f>
        <v>0.17559523809523808</v>
      </c>
      <c r="E105" s="24">
        <f>E98/E103</f>
        <v>0.12864493996569468</v>
      </c>
      <c r="F105" s="19"/>
    </row>
    <row r="106" spans="1:6" x14ac:dyDescent="0.25">
      <c r="A106" s="20" t="s">
        <v>14</v>
      </c>
      <c r="B106" s="24">
        <f>B99/B103</f>
        <v>0.19565217391304349</v>
      </c>
      <c r="C106" s="24">
        <f>C99/C103</f>
        <v>0.17322834645669291</v>
      </c>
      <c r="D106" s="24">
        <f>D99/D103</f>
        <v>0.20535714285714285</v>
      </c>
      <c r="E106" s="24">
        <f>E99/E103</f>
        <v>0.20240137221269297</v>
      </c>
      <c r="F106" s="19"/>
    </row>
    <row r="107" spans="1:6" x14ac:dyDescent="0.25">
      <c r="A107" s="20" t="s">
        <v>15</v>
      </c>
      <c r="B107" s="24">
        <f>B100/B103</f>
        <v>0.32608695652173914</v>
      </c>
      <c r="C107" s="24">
        <f>C100/C103</f>
        <v>0.3346456692913386</v>
      </c>
      <c r="D107" s="24">
        <f>D100/D103</f>
        <v>0.42261904761904762</v>
      </c>
      <c r="E107" s="24">
        <f>E100/E103</f>
        <v>0.39451114922813035</v>
      </c>
      <c r="F107" s="19"/>
    </row>
    <row r="108" spans="1:6" x14ac:dyDescent="0.25">
      <c r="A108" s="20" t="s">
        <v>16</v>
      </c>
      <c r="B108" s="24">
        <f>B101/B103</f>
        <v>0.19565217391304349</v>
      </c>
      <c r="C108" s="24">
        <f>C101/C103</f>
        <v>0.24015748031496062</v>
      </c>
      <c r="D108" s="24">
        <f>D101/D103</f>
        <v>0.13392857142857142</v>
      </c>
      <c r="E108" s="24">
        <f>E101/E103</f>
        <v>0.18353344768439109</v>
      </c>
      <c r="F108" s="19"/>
    </row>
    <row r="109" spans="1:6" x14ac:dyDescent="0.25">
      <c r="A109" s="20" t="s">
        <v>17</v>
      </c>
      <c r="B109" s="24">
        <f>B102/B103</f>
        <v>0.10869565217391304</v>
      </c>
      <c r="C109" s="24">
        <f>C102/C103</f>
        <v>9.055118110236221E-2</v>
      </c>
      <c r="D109" s="24">
        <f>D102/D103</f>
        <v>6.25E-2</v>
      </c>
      <c r="E109" s="24">
        <f>E102/E103</f>
        <v>9.0909090909090912E-2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7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136</v>
      </c>
      <c r="C10" s="29">
        <v>43332</v>
      </c>
      <c r="D10" s="29">
        <v>17216</v>
      </c>
      <c r="E10" s="31">
        <f>C10/C15</f>
        <v>6.372427910916599E-2</v>
      </c>
      <c r="F10" s="31">
        <f>D10/D15</f>
        <v>0.17322533581526386</v>
      </c>
    </row>
    <row r="11" spans="1:6" x14ac:dyDescent="0.25">
      <c r="A11" s="6" t="s">
        <v>14</v>
      </c>
      <c r="B11" s="29">
        <v>204</v>
      </c>
      <c r="C11" s="29">
        <v>123981</v>
      </c>
      <c r="D11" s="29">
        <v>29738</v>
      </c>
      <c r="E11" s="31">
        <f>C11/C15</f>
        <v>0.18232714502523559</v>
      </c>
      <c r="F11" s="31">
        <f>D11/D15</f>
        <v>0.29922020425617546</v>
      </c>
    </row>
    <row r="12" spans="1:6" x14ac:dyDescent="0.25">
      <c r="A12" s="6" t="s">
        <v>15</v>
      </c>
      <c r="B12" s="29">
        <v>458</v>
      </c>
      <c r="C12" s="29">
        <v>248853</v>
      </c>
      <c r="D12" s="29">
        <v>35362</v>
      </c>
      <c r="E12" s="31">
        <f>C12/C15</f>
        <v>0.36596459958352451</v>
      </c>
      <c r="F12" s="31">
        <f>D12/D15</f>
        <v>0.35580822055642197</v>
      </c>
    </row>
    <row r="13" spans="1:6" x14ac:dyDescent="0.25">
      <c r="A13" s="6" t="s">
        <v>16</v>
      </c>
      <c r="B13" s="29">
        <v>385</v>
      </c>
      <c r="C13" s="29">
        <v>196867</v>
      </c>
      <c r="D13" s="29">
        <v>15029</v>
      </c>
      <c r="E13" s="31">
        <f>C13/C15</f>
        <v>0.28951370016117839</v>
      </c>
      <c r="F13" s="31">
        <f>D13/D15</f>
        <v>0.15122000301856417</v>
      </c>
    </row>
    <row r="14" spans="1:6" x14ac:dyDescent="0.25">
      <c r="A14" s="6" t="s">
        <v>17</v>
      </c>
      <c r="B14" s="30">
        <v>202</v>
      </c>
      <c r="C14" s="30">
        <v>66959</v>
      </c>
      <c r="D14" s="30">
        <v>2040</v>
      </c>
      <c r="E14" s="31">
        <f>C14/C15</f>
        <v>9.8470276120895539E-2</v>
      </c>
      <c r="F14" s="31">
        <f>D14/D15</f>
        <v>2.0526236353574482E-2</v>
      </c>
    </row>
    <row r="15" spans="1:6" x14ac:dyDescent="0.25">
      <c r="A15" s="4" t="s">
        <v>0</v>
      </c>
      <c r="B15" s="63">
        <f>SUM(B10:B14)</f>
        <v>1385</v>
      </c>
      <c r="C15" s="63">
        <f>SUM(C10:C14)</f>
        <v>679992</v>
      </c>
      <c r="D15" s="63">
        <f>SUM(D10:D14)</f>
        <v>99385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13</v>
      </c>
      <c r="C29" s="9">
        <v>8</v>
      </c>
      <c r="D29" s="18">
        <v>61</v>
      </c>
      <c r="E29" s="3">
        <v>54</v>
      </c>
      <c r="F29" s="21">
        <f>SUM(B29:E29)</f>
        <v>136</v>
      </c>
      <c r="G29" s="15"/>
    </row>
    <row r="30" spans="1:7" x14ac:dyDescent="0.25">
      <c r="A30" s="6" t="s">
        <v>14</v>
      </c>
      <c r="B30" s="9">
        <v>60</v>
      </c>
      <c r="C30" s="9">
        <v>28</v>
      </c>
      <c r="D30" s="18">
        <v>90</v>
      </c>
      <c r="E30" s="3">
        <v>26</v>
      </c>
      <c r="F30" s="21">
        <f>SUM(B30:E30)</f>
        <v>204</v>
      </c>
      <c r="G30" s="15"/>
    </row>
    <row r="31" spans="1:7" x14ac:dyDescent="0.25">
      <c r="A31" s="6" t="s">
        <v>15</v>
      </c>
      <c r="B31" s="9">
        <v>252</v>
      </c>
      <c r="C31" s="9">
        <v>114</v>
      </c>
      <c r="D31" s="18">
        <v>76</v>
      </c>
      <c r="E31" s="3">
        <v>16</v>
      </c>
      <c r="F31" s="21">
        <f>SUM(B31:E31)</f>
        <v>458</v>
      </c>
      <c r="G31" s="15"/>
    </row>
    <row r="32" spans="1:7" x14ac:dyDescent="0.25">
      <c r="A32" s="6" t="s">
        <v>16</v>
      </c>
      <c r="B32" s="9">
        <v>291</v>
      </c>
      <c r="C32" s="9">
        <v>66</v>
      </c>
      <c r="D32" s="18">
        <v>17</v>
      </c>
      <c r="E32" s="3">
        <v>11</v>
      </c>
      <c r="F32" s="21">
        <f>SUM(B32:E32)</f>
        <v>385</v>
      </c>
      <c r="G32" s="15"/>
    </row>
    <row r="33" spans="1:9" x14ac:dyDescent="0.25">
      <c r="A33" s="6" t="s">
        <v>17</v>
      </c>
      <c r="B33" s="9">
        <v>122</v>
      </c>
      <c r="C33" s="9">
        <v>14</v>
      </c>
      <c r="D33" s="18">
        <v>30</v>
      </c>
      <c r="E33" s="3">
        <v>31</v>
      </c>
      <c r="F33" s="21">
        <f>SUM(B33:E33)</f>
        <v>197</v>
      </c>
      <c r="G33" s="15"/>
    </row>
    <row r="34" spans="1:9" x14ac:dyDescent="0.25">
      <c r="A34" s="8" t="s">
        <v>0</v>
      </c>
      <c r="B34" s="63">
        <f>SUM(B29:B33)</f>
        <v>738</v>
      </c>
      <c r="C34" s="63">
        <f>SUM(C29:C33)</f>
        <v>230</v>
      </c>
      <c r="D34" s="63">
        <f>SUM(D29:D33)</f>
        <v>274</v>
      </c>
      <c r="E34" s="63">
        <f>SUM(E29:E33)</f>
        <v>138</v>
      </c>
      <c r="F34" s="22">
        <f>SUM(F29:F33)</f>
        <v>1380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1.7615176151761516E-2</v>
      </c>
      <c r="C36" s="5">
        <f>C29/C34</f>
        <v>3.4782608695652174E-2</v>
      </c>
      <c r="D36" s="5">
        <f>D29/D34</f>
        <v>0.22262773722627738</v>
      </c>
      <c r="E36" s="5">
        <f>E29/E34</f>
        <v>0.39130434782608697</v>
      </c>
      <c r="G36" s="68"/>
      <c r="H36" s="68"/>
    </row>
    <row r="37" spans="1:9" x14ac:dyDescent="0.25">
      <c r="A37" s="6" t="s">
        <v>14</v>
      </c>
      <c r="B37" s="5">
        <f>B30/B34</f>
        <v>8.1300813008130079E-2</v>
      </c>
      <c r="C37" s="5">
        <f>C30/C34</f>
        <v>0.12173913043478261</v>
      </c>
      <c r="D37" s="5">
        <f>D30/D34</f>
        <v>0.32846715328467152</v>
      </c>
      <c r="E37" s="5">
        <f>E30/E34</f>
        <v>0.18840579710144928</v>
      </c>
      <c r="G37" s="68"/>
      <c r="H37" s="68"/>
    </row>
    <row r="38" spans="1:9" x14ac:dyDescent="0.25">
      <c r="A38" s="6" t="s">
        <v>15</v>
      </c>
      <c r="B38" s="5">
        <f>B31/B34</f>
        <v>0.34146341463414637</v>
      </c>
      <c r="C38" s="5">
        <f>C31/C34</f>
        <v>0.4956521739130435</v>
      </c>
      <c r="D38" s="5">
        <f>D31/D34</f>
        <v>0.27737226277372262</v>
      </c>
      <c r="E38" s="5">
        <f>E31/E34</f>
        <v>0.11594202898550725</v>
      </c>
    </row>
    <row r="39" spans="1:9" x14ac:dyDescent="0.25">
      <c r="A39" s="6" t="s">
        <v>16</v>
      </c>
      <c r="B39" s="5">
        <f>B32/B34</f>
        <v>0.39430894308943087</v>
      </c>
      <c r="C39" s="5">
        <f>C32/C34</f>
        <v>0.28695652173913044</v>
      </c>
      <c r="D39" s="5">
        <f>D32/D34</f>
        <v>6.2043795620437957E-2</v>
      </c>
      <c r="E39" s="5">
        <f>E32/E34</f>
        <v>7.9710144927536225E-2</v>
      </c>
    </row>
    <row r="40" spans="1:9" x14ac:dyDescent="0.25">
      <c r="A40" s="6" t="s">
        <v>17</v>
      </c>
      <c r="B40" s="5">
        <f>B33/B34</f>
        <v>0.16531165311653118</v>
      </c>
      <c r="C40" s="5">
        <f>C33/C34</f>
        <v>6.0869565217391307E-2</v>
      </c>
      <c r="D40" s="5">
        <f>D33/D34</f>
        <v>0.10948905109489052</v>
      </c>
      <c r="E40" s="5">
        <f>E33/E34</f>
        <v>0.22463768115942029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55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65</v>
      </c>
      <c r="C52" s="21">
        <v>1</v>
      </c>
      <c r="D52" s="21">
        <v>0</v>
      </c>
      <c r="E52" s="21">
        <v>70</v>
      </c>
      <c r="F52" s="21">
        <f>SUM(B52:E52)</f>
        <v>136</v>
      </c>
    </row>
    <row r="53" spans="1:6" x14ac:dyDescent="0.25">
      <c r="A53" s="20" t="s">
        <v>14</v>
      </c>
      <c r="B53" s="21">
        <v>182</v>
      </c>
      <c r="C53" s="21">
        <v>2</v>
      </c>
      <c r="D53" s="21">
        <v>0</v>
      </c>
      <c r="E53" s="21">
        <v>20</v>
      </c>
      <c r="F53" s="21">
        <f>SUM(B53:E53)</f>
        <v>204</v>
      </c>
    </row>
    <row r="54" spans="1:6" x14ac:dyDescent="0.25">
      <c r="A54" s="20" t="s">
        <v>15</v>
      </c>
      <c r="B54" s="21">
        <v>450</v>
      </c>
      <c r="C54" s="21">
        <v>1</v>
      </c>
      <c r="D54" s="21">
        <v>0</v>
      </c>
      <c r="E54" s="21">
        <v>7</v>
      </c>
      <c r="F54" s="21">
        <f>SUM(B54:E54)</f>
        <v>458</v>
      </c>
    </row>
    <row r="55" spans="1:6" x14ac:dyDescent="0.25">
      <c r="A55" s="20" t="s">
        <v>16</v>
      </c>
      <c r="B55" s="21">
        <v>376</v>
      </c>
      <c r="C55" s="21">
        <v>0</v>
      </c>
      <c r="D55" s="21">
        <v>0</v>
      </c>
      <c r="E55" s="21">
        <v>9</v>
      </c>
      <c r="F55" s="21">
        <f>SUM(B55:E55)</f>
        <v>385</v>
      </c>
    </row>
    <row r="56" spans="1:6" x14ac:dyDescent="0.25">
      <c r="A56" s="20" t="s">
        <v>17</v>
      </c>
      <c r="B56" s="21">
        <v>163</v>
      </c>
      <c r="C56" s="21">
        <v>0</v>
      </c>
      <c r="D56" s="21">
        <v>3</v>
      </c>
      <c r="E56" s="21">
        <v>33</v>
      </c>
      <c r="F56" s="21">
        <f>SUM(B56:E56)</f>
        <v>199</v>
      </c>
    </row>
    <row r="57" spans="1:6" x14ac:dyDescent="0.25">
      <c r="A57" s="22" t="s">
        <v>0</v>
      </c>
      <c r="B57" s="63">
        <f>SUM(B52:B56)</f>
        <v>1236</v>
      </c>
      <c r="C57" s="63">
        <f>SUM(C52:C56)</f>
        <v>4</v>
      </c>
      <c r="D57" s="63">
        <f>SUM(D52:D56)</f>
        <v>3</v>
      </c>
      <c r="E57" s="63">
        <f>SUM(E52:E56)</f>
        <v>139</v>
      </c>
      <c r="F57" s="22">
        <f>SUM(F52:F56)</f>
        <v>1382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5.2588996763754045E-2</v>
      </c>
      <c r="C59" s="24">
        <f>C52/C57</f>
        <v>0.25</v>
      </c>
      <c r="D59" s="24">
        <f>D52/D57</f>
        <v>0</v>
      </c>
      <c r="E59" s="24">
        <f>E52/E57</f>
        <v>0.50359712230215825</v>
      </c>
      <c r="F59" s="19"/>
    </row>
    <row r="60" spans="1:6" x14ac:dyDescent="0.25">
      <c r="A60" s="20" t="s">
        <v>14</v>
      </c>
      <c r="B60" s="24">
        <f>B53/B57</f>
        <v>0.14724919093851133</v>
      </c>
      <c r="C60" s="24">
        <f>C53/C57</f>
        <v>0.5</v>
      </c>
      <c r="D60" s="24">
        <f>D53/D57</f>
        <v>0</v>
      </c>
      <c r="E60" s="24">
        <f>E53/E57</f>
        <v>0.14388489208633093</v>
      </c>
      <c r="F60" s="19"/>
    </row>
    <row r="61" spans="1:6" x14ac:dyDescent="0.25">
      <c r="A61" s="20" t="s">
        <v>15</v>
      </c>
      <c r="B61" s="24">
        <f>B54/B57</f>
        <v>0.36407766990291263</v>
      </c>
      <c r="C61" s="24">
        <f>C54/C57</f>
        <v>0.25</v>
      </c>
      <c r="D61" s="24">
        <f>D54/D57</f>
        <v>0</v>
      </c>
      <c r="E61" s="24">
        <f>E54/E57</f>
        <v>5.0359712230215826E-2</v>
      </c>
      <c r="F61" s="19"/>
    </row>
    <row r="62" spans="1:6" x14ac:dyDescent="0.25">
      <c r="A62" s="20" t="s">
        <v>16</v>
      </c>
      <c r="B62" s="24">
        <f>B55/B57</f>
        <v>0.30420711974110032</v>
      </c>
      <c r="C62" s="24">
        <f>C55/C57</f>
        <v>0</v>
      </c>
      <c r="D62" s="24">
        <f>D55/D57</f>
        <v>0</v>
      </c>
      <c r="E62" s="24">
        <f>E55/E57</f>
        <v>6.4748201438848921E-2</v>
      </c>
      <c r="F62" s="19"/>
    </row>
    <row r="63" spans="1:6" x14ac:dyDescent="0.25">
      <c r="A63" s="20" t="s">
        <v>17</v>
      </c>
      <c r="B63" s="24">
        <f>B56/B57</f>
        <v>0.13187702265372167</v>
      </c>
      <c r="C63" s="24">
        <f>C56/C57</f>
        <v>0</v>
      </c>
      <c r="D63" s="24">
        <f>D56/D57</f>
        <v>1</v>
      </c>
      <c r="E63" s="24">
        <f>E56/E57</f>
        <v>0.23741007194244604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54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56</v>
      </c>
      <c r="C75" s="21">
        <v>61</v>
      </c>
      <c r="D75" s="21">
        <v>11</v>
      </c>
      <c r="E75" s="21">
        <v>8</v>
      </c>
      <c r="F75" s="21">
        <f>SUM(B75:E75)</f>
        <v>136</v>
      </c>
    </row>
    <row r="76" spans="1:6" x14ac:dyDescent="0.25">
      <c r="A76" s="20" t="s">
        <v>14</v>
      </c>
      <c r="B76" s="21">
        <v>58</v>
      </c>
      <c r="C76" s="21">
        <v>104</v>
      </c>
      <c r="D76" s="21">
        <v>40</v>
      </c>
      <c r="E76" s="21">
        <v>2</v>
      </c>
      <c r="F76" s="21">
        <f>SUM(B76:E76)</f>
        <v>204</v>
      </c>
    </row>
    <row r="77" spans="1:6" x14ac:dyDescent="0.25">
      <c r="A77" s="20" t="s">
        <v>15</v>
      </c>
      <c r="B77" s="21">
        <v>79</v>
      </c>
      <c r="C77" s="21">
        <v>274</v>
      </c>
      <c r="D77" s="21">
        <v>87</v>
      </c>
      <c r="E77" s="21">
        <v>11</v>
      </c>
      <c r="F77" s="21">
        <f>SUM(B77:E77)</f>
        <v>451</v>
      </c>
    </row>
    <row r="78" spans="1:6" x14ac:dyDescent="0.25">
      <c r="A78" s="20" t="s">
        <v>16</v>
      </c>
      <c r="B78" s="21">
        <v>31</v>
      </c>
      <c r="C78" s="21">
        <v>206</v>
      </c>
      <c r="D78" s="21">
        <v>125</v>
      </c>
      <c r="E78" s="21">
        <v>18</v>
      </c>
      <c r="F78" s="21">
        <f>SUM(B78:E78)</f>
        <v>380</v>
      </c>
    </row>
    <row r="79" spans="1:6" x14ac:dyDescent="0.25">
      <c r="A79" s="20" t="s">
        <v>17</v>
      </c>
      <c r="B79" s="21">
        <v>25</v>
      </c>
      <c r="C79" s="21">
        <v>50</v>
      </c>
      <c r="D79" s="21">
        <v>56</v>
      </c>
      <c r="E79" s="21">
        <v>44</v>
      </c>
      <c r="F79" s="21">
        <f>SUM(B79:E79)</f>
        <v>175</v>
      </c>
    </row>
    <row r="80" spans="1:6" x14ac:dyDescent="0.25">
      <c r="A80" s="26" t="s">
        <v>0</v>
      </c>
      <c r="B80" s="63">
        <f>SUM(B75:B79)</f>
        <v>249</v>
      </c>
      <c r="C80" s="63">
        <f>SUM(C75:C79)</f>
        <v>695</v>
      </c>
      <c r="D80" s="63">
        <f>SUM(D75:D79)</f>
        <v>319</v>
      </c>
      <c r="E80" s="63">
        <f>SUM(E75:E79)</f>
        <v>83</v>
      </c>
      <c r="F80" s="22">
        <f>SUM(F75:F79)</f>
        <v>1346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0.22489959839357429</v>
      </c>
      <c r="C82" s="24">
        <f>C75/C80</f>
        <v>8.7769784172661874E-2</v>
      </c>
      <c r="D82" s="24">
        <f>D75/D80</f>
        <v>3.4482758620689655E-2</v>
      </c>
      <c r="E82" s="24">
        <f>E75/E80</f>
        <v>9.6385542168674704E-2</v>
      </c>
      <c r="F82" s="19"/>
    </row>
    <row r="83" spans="1:6" x14ac:dyDescent="0.25">
      <c r="A83" s="20" t="s">
        <v>14</v>
      </c>
      <c r="B83" s="24">
        <f>B76/B80</f>
        <v>0.23293172690763053</v>
      </c>
      <c r="C83" s="24">
        <f>C76/C80</f>
        <v>0.14964028776978416</v>
      </c>
      <c r="D83" s="24">
        <f>D76/D80</f>
        <v>0.12539184952978055</v>
      </c>
      <c r="E83" s="24">
        <f>E76/E80</f>
        <v>2.4096385542168676E-2</v>
      </c>
      <c r="F83" s="19"/>
    </row>
    <row r="84" spans="1:6" x14ac:dyDescent="0.25">
      <c r="A84" s="20" t="s">
        <v>15</v>
      </c>
      <c r="B84" s="24">
        <f>B77/B80</f>
        <v>0.31726907630522089</v>
      </c>
      <c r="C84" s="24">
        <f>C77/C80</f>
        <v>0.39424460431654679</v>
      </c>
      <c r="D84" s="24">
        <f>D77/D80</f>
        <v>0.27272727272727271</v>
      </c>
      <c r="E84" s="24">
        <f>E77/E80</f>
        <v>0.13253012048192772</v>
      </c>
      <c r="F84" s="19"/>
    </row>
    <row r="85" spans="1:6" x14ac:dyDescent="0.25">
      <c r="A85" s="20" t="s">
        <v>16</v>
      </c>
      <c r="B85" s="24">
        <f>B78/B80</f>
        <v>0.12449799196787148</v>
      </c>
      <c r="C85" s="24">
        <f>C78/C80</f>
        <v>0.29640287769784174</v>
      </c>
      <c r="D85" s="24">
        <f>D78/D80</f>
        <v>0.39184952978056425</v>
      </c>
      <c r="E85" s="24">
        <f>E78/E80</f>
        <v>0.21686746987951808</v>
      </c>
      <c r="F85" s="19"/>
    </row>
    <row r="86" spans="1:6" x14ac:dyDescent="0.25">
      <c r="A86" s="20" t="s">
        <v>17</v>
      </c>
      <c r="B86" s="24">
        <f>B79/B80</f>
        <v>0.10040160642570281</v>
      </c>
      <c r="C86" s="24">
        <f>C79/C80</f>
        <v>7.1942446043165464E-2</v>
      </c>
      <c r="D86" s="24">
        <f>D79/D80</f>
        <v>0.17554858934169279</v>
      </c>
      <c r="E86" s="24">
        <f>E79/E80</f>
        <v>0.53012048192771088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53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30</v>
      </c>
      <c r="C98" s="21">
        <v>15</v>
      </c>
      <c r="D98" s="21">
        <v>42</v>
      </c>
      <c r="E98" s="28">
        <v>49</v>
      </c>
      <c r="F98" s="21">
        <f>SUM(B98:E98)</f>
        <v>136</v>
      </c>
    </row>
    <row r="99" spans="1:6" x14ac:dyDescent="0.25">
      <c r="A99" s="20" t="s">
        <v>14</v>
      </c>
      <c r="B99" s="21">
        <v>37</v>
      </c>
      <c r="C99" s="21">
        <v>14</v>
      </c>
      <c r="D99" s="21">
        <v>62</v>
      </c>
      <c r="E99" s="28">
        <v>91</v>
      </c>
      <c r="F99" s="21">
        <f>SUM(B99:E99)</f>
        <v>204</v>
      </c>
    </row>
    <row r="100" spans="1:6" x14ac:dyDescent="0.25">
      <c r="A100" s="20" t="s">
        <v>15</v>
      </c>
      <c r="B100" s="21">
        <v>93</v>
      </c>
      <c r="C100" s="21">
        <v>49</v>
      </c>
      <c r="D100" s="21">
        <v>116</v>
      </c>
      <c r="E100" s="28">
        <v>200</v>
      </c>
      <c r="F100" s="21">
        <f>SUM(B100:E100)</f>
        <v>458</v>
      </c>
    </row>
    <row r="101" spans="1:6" x14ac:dyDescent="0.25">
      <c r="A101" s="20" t="s">
        <v>16</v>
      </c>
      <c r="B101" s="21">
        <v>67</v>
      </c>
      <c r="C101" s="21">
        <v>74</v>
      </c>
      <c r="D101" s="21">
        <v>88</v>
      </c>
      <c r="E101" s="28">
        <v>156</v>
      </c>
      <c r="F101" s="21">
        <f>SUM(B101:E101)</f>
        <v>385</v>
      </c>
    </row>
    <row r="102" spans="1:6" x14ac:dyDescent="0.25">
      <c r="A102" s="20" t="s">
        <v>17</v>
      </c>
      <c r="B102" s="21">
        <v>25</v>
      </c>
      <c r="C102" s="21">
        <v>38</v>
      </c>
      <c r="D102" s="21">
        <v>48</v>
      </c>
      <c r="E102" s="28">
        <v>88</v>
      </c>
      <c r="F102" s="21">
        <f>SUM(B102:E102)</f>
        <v>199</v>
      </c>
    </row>
    <row r="103" spans="1:6" x14ac:dyDescent="0.25">
      <c r="A103" s="26" t="s">
        <v>0</v>
      </c>
      <c r="B103" s="63">
        <f>SUM(B98:B102)</f>
        <v>252</v>
      </c>
      <c r="C103" s="63">
        <f>SUM(C98:C102)</f>
        <v>190</v>
      </c>
      <c r="D103" s="63">
        <f>SUM(D98:D102)</f>
        <v>356</v>
      </c>
      <c r="E103" s="63">
        <f>SUM(E98:E102)</f>
        <v>584</v>
      </c>
      <c r="F103" s="22">
        <f>SUM(F98:F102)</f>
        <v>1382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0.11904761904761904</v>
      </c>
      <c r="C105" s="24">
        <f>C98/C103</f>
        <v>7.8947368421052627E-2</v>
      </c>
      <c r="D105" s="24">
        <f>D98/D103</f>
        <v>0.11797752808988764</v>
      </c>
      <c r="E105" s="24">
        <f>E98/E103</f>
        <v>8.3904109589041098E-2</v>
      </c>
      <c r="F105" s="19"/>
    </row>
    <row r="106" spans="1:6" x14ac:dyDescent="0.25">
      <c r="A106" s="20" t="s">
        <v>14</v>
      </c>
      <c r="B106" s="24">
        <f>B99/B103</f>
        <v>0.14682539682539683</v>
      </c>
      <c r="C106" s="24">
        <f>C99/C103</f>
        <v>7.3684210526315783E-2</v>
      </c>
      <c r="D106" s="24">
        <f>D99/D103</f>
        <v>0.17415730337078653</v>
      </c>
      <c r="E106" s="24">
        <f>E99/E103</f>
        <v>0.15582191780821919</v>
      </c>
      <c r="F106" s="19"/>
    </row>
    <row r="107" spans="1:6" x14ac:dyDescent="0.25">
      <c r="A107" s="20" t="s">
        <v>15</v>
      </c>
      <c r="B107" s="24">
        <f>B100/B103</f>
        <v>0.36904761904761907</v>
      </c>
      <c r="C107" s="24">
        <f>C100/C103</f>
        <v>0.25789473684210529</v>
      </c>
      <c r="D107" s="24">
        <f>D100/D103</f>
        <v>0.3258426966292135</v>
      </c>
      <c r="E107" s="24">
        <f>E100/E103</f>
        <v>0.34246575342465752</v>
      </c>
      <c r="F107" s="19"/>
    </row>
    <row r="108" spans="1:6" x14ac:dyDescent="0.25">
      <c r="A108" s="20" t="s">
        <v>16</v>
      </c>
      <c r="B108" s="24">
        <f>B101/B103</f>
        <v>0.26587301587301587</v>
      </c>
      <c r="C108" s="24">
        <f>C101/C103</f>
        <v>0.38947368421052631</v>
      </c>
      <c r="D108" s="24">
        <f>D101/D103</f>
        <v>0.24719101123595505</v>
      </c>
      <c r="E108" s="24">
        <f>E101/E103</f>
        <v>0.26712328767123289</v>
      </c>
      <c r="F108" s="19"/>
    </row>
    <row r="109" spans="1:6" x14ac:dyDescent="0.25">
      <c r="A109" s="20" t="s">
        <v>17</v>
      </c>
      <c r="B109" s="24">
        <f>B102/B103</f>
        <v>9.9206349206349201E-2</v>
      </c>
      <c r="C109" s="24">
        <f>C102/C103</f>
        <v>0.2</v>
      </c>
      <c r="D109" s="24">
        <f>D102/D103</f>
        <v>0.1348314606741573</v>
      </c>
      <c r="E109" s="24">
        <f>E102/E103</f>
        <v>0.15068493150684931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2018-07-18T21:17:42Z</dcterms:modified>
</cp:coreProperties>
</file>