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<sst xmlns="http://schemas.openxmlformats.org/spreadsheetml/2006/main" count="225" uniqueCount="59">
  <si>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</si>
  <si>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</si>
  <si>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</si>
  <si>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</si>
  <si>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</si>
  <si>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</si>
  <si>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</si>
  <si>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</si>
  <si>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</si>
  <si>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</si>
  <si>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</si>
  <si>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</si>
  <si>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</si>
  <si>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</si>
  <si>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</si>
  <si>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</si>
  <si>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</si>
  <si>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</si>
  <si>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</si>
  <si>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</si>
  <si>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</si>
  <si>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</si>
  <si>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</si>
  <si>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</si>
  <si>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</si>
  <si>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</si>
  <si>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</si>
  <si>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</si>
  <si>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</si>
  <si>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</si>
  <si>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</si>
  <si>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</si>
  <si>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</si>
  <si>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</si>
  <si>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</si>
  <si>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</si>
  <si>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</si>
  <si>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</si>
  <si>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</si>
  <si>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</si>
  <si>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</si>
  <si>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</si>
  <si>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</si>
  <si>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</si>
  <si>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</si>
  <si>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Iowa</t>
  </si>
  <si>
    <t>Iowa Schools Reporting Zero Students as Chronically Absent</t>
  </si>
  <si>
    <t>SY 15-16 Chronic Absence Levels Across Iowa Schools by Grades Served</t>
  </si>
  <si>
    <t xml:space="preserve">SY 15-16 Chronic Absence Levels Across Iowa Schools by School Type </t>
  </si>
  <si>
    <t>SY 15-16 Chronic Absence Levels Across Iowa Schools by Concentration of Poverty</t>
  </si>
  <si>
    <t xml:space="preserve">SY 15-16 Chronic Absence Levels Across Iowa Schools by Locale </t>
  </si>
  <si>
    <t>SY 15-16 Chronic Absence Levels Across 
Iowa Schools</t>
  </si>
  <si>
    <t xml:space="preserve">SY 13-14 Chronic Absence Levels Across Iowa Schools by Locale </t>
  </si>
  <si>
    <t>SY 13-14 Chronic Absence Levels Across Iowa Schools by Concentration of Poverty</t>
  </si>
  <si>
    <t>SY 13-14 Chronic Absence Levels Across Iowa Schools by School Type</t>
  </si>
  <si>
    <t>SY 13-14 Chronic Absence Levels across Iowa Schools by Grades Served</t>
  </si>
  <si>
    <t>SY 13-14 Chronic Absence Levels Across 
Iowa Schools</t>
  </si>
  <si>
    <t>Chronic Absence Levels Across Iowa Schools SY 15-16  Compared to SY 13-14</t>
  </si>
  <si>
    <t>Chronic Absence Levels Across Iowa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</si>
</sst>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Iowa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66</c:v>
                </c:pt>
                <c:pt idx="1">
                  <c:v>147</c:v>
                </c:pt>
                <c:pt idx="2">
                  <c:v>494</c:v>
                </c:pt>
                <c:pt idx="3">
                  <c:v>458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49</c:v>
                </c:pt>
                <c:pt idx="1">
                  <c:v>141</c:v>
                </c:pt>
                <c:pt idx="2">
                  <c:v>519</c:v>
                </c:pt>
                <c:pt idx="3">
                  <c:v>453</c:v>
                </c:pt>
                <c:pt idx="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0865176"/>
        <c:axId val="2135842168"/>
      </c:barChart>
      <c:catAx>
        <c:axId val="213086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842168"/>
        <c:crosses val="autoZero"/>
        <c:auto val="1"/>
        <c:lblAlgn val="ctr"/>
        <c:lblOffset val="100"/>
        <c:noMultiLvlLbl val="0"/>
      </c:catAx>
      <c:valAx>
        <c:axId val="213584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4230232396959193E-3"/>
              <c:y val="0.2564105412452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86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Iowa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0.10465116279069768</c:v>
                </c:pt>
                <c:pt idx="1">
                  <c:v>6.0606060606060608E-2</c:v>
                </c:pt>
                <c:pt idx="2">
                  <c:v>3.1428571428571431E-2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0.13953488372093023</c:v>
                </c:pt>
                <c:pt idx="1">
                  <c:v>0.10437710437710437</c:v>
                </c:pt>
                <c:pt idx="2">
                  <c:v>0.11571428571428571</c:v>
                </c:pt>
                <c:pt idx="3">
                  <c:v>8.5185185185185183E-2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0.54651162790697672</c:v>
                </c:pt>
                <c:pt idx="1">
                  <c:v>0.4208754208754209</c:v>
                </c:pt>
                <c:pt idx="2">
                  <c:v>0.35285714285714287</c:v>
                </c:pt>
                <c:pt idx="3">
                  <c:v>0.25925925925925924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0.16279069767441862</c:v>
                </c:pt>
                <c:pt idx="1">
                  <c:v>0.29629629629629628</c:v>
                </c:pt>
                <c:pt idx="2">
                  <c:v>0.37142857142857144</c:v>
                </c:pt>
                <c:pt idx="3">
                  <c:v>0.35185185185185186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4.6511627906976744E-2</c:v>
                </c:pt>
                <c:pt idx="1">
                  <c:v>0.11784511784511785</c:v>
                </c:pt>
                <c:pt idx="2">
                  <c:v>0.12857142857142856</c:v>
                </c:pt>
                <c:pt idx="3">
                  <c:v>0.27037037037037037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4664728"/>
        <c:axId val="-2120619496"/>
      </c:barChart>
      <c:catAx>
        <c:axId val="214466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619496"/>
        <c:crosses val="autoZero"/>
        <c:auto val="1"/>
        <c:lblAlgn val="ctr"/>
        <c:lblOffset val="100"/>
        <c:noMultiLvlLbl val="0"/>
      </c:catAx>
      <c:valAx>
        <c:axId val="-2120619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5932141554177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664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6.7796610169491525E-2</c:v>
                </c:pt>
                <c:pt idx="1">
                  <c:v>1.8181818181818181E-2</c:v>
                </c:pt>
                <c:pt idx="2">
                  <c:v>4.0247678018575851E-2</c:v>
                </c:pt>
                <c:pt idx="3">
                  <c:v>3.9187227866473148E-2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0.11440677966101695</c:v>
                </c:pt>
                <c:pt idx="1">
                  <c:v>3.6363636363636362E-2</c:v>
                </c:pt>
                <c:pt idx="2">
                  <c:v>0.12693498452012383</c:v>
                </c:pt>
                <c:pt idx="3">
                  <c:v>0.10885341074020319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0.3559322033898305</c:v>
                </c:pt>
                <c:pt idx="1">
                  <c:v>0.26363636363636361</c:v>
                </c:pt>
                <c:pt idx="2">
                  <c:v>0.4086687306501548</c:v>
                </c:pt>
                <c:pt idx="3">
                  <c:v>0.35558780841799709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0.34745762711864409</c:v>
                </c:pt>
                <c:pt idx="1">
                  <c:v>0.44545454545454544</c:v>
                </c:pt>
                <c:pt idx="2">
                  <c:v>0.30959752321981426</c:v>
                </c:pt>
                <c:pt idx="3">
                  <c:v>0.32946298984034833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0.11440677966101695</c:v>
                </c:pt>
                <c:pt idx="1">
                  <c:v>0.23636363636363636</c:v>
                </c:pt>
                <c:pt idx="2">
                  <c:v>0.11455108359133127</c:v>
                </c:pt>
                <c:pt idx="3">
                  <c:v>0.16690856313497823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6886408"/>
        <c:axId val="2112589560"/>
      </c:barChart>
      <c:catAx>
        <c:axId val="213688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589560"/>
        <c:crosses val="autoZero"/>
        <c:auto val="1"/>
        <c:lblAlgn val="ctr"/>
        <c:lblOffset val="100"/>
        <c:noMultiLvlLbl val="0"/>
      </c:catAx>
      <c:valAx>
        <c:axId val="211258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886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Iowa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4.7653429602888084E-2</c:v>
                </c:pt>
                <c:pt idx="1">
                  <c:v>0.10613718411552346</c:v>
                </c:pt>
                <c:pt idx="2">
                  <c:v>0.35667870036101085</c:v>
                </c:pt>
                <c:pt idx="3">
                  <c:v>0.33068592057761731</c:v>
                </c:pt>
                <c:pt idx="4">
                  <c:v>0.1588447653429603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3.6704119850187268E-2</c:v>
                </c:pt>
                <c:pt idx="1">
                  <c:v>0.10561797752808989</c:v>
                </c:pt>
                <c:pt idx="2">
                  <c:v>0.38876404494382022</c:v>
                </c:pt>
                <c:pt idx="3">
                  <c:v>0.33932584269662919</c:v>
                </c:pt>
                <c:pt idx="4">
                  <c:v>0.1295880149812734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24888"/>
        <c:axId val="2141088680"/>
      </c:barChart>
      <c:catAx>
        <c:axId val="2131124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088680"/>
        <c:crosses val="autoZero"/>
        <c:auto val="1"/>
        <c:lblAlgn val="ctr"/>
        <c:lblOffset val="100"/>
        <c:noMultiLvlLbl val="0"/>
      </c:catAx>
      <c:valAx>
        <c:axId val="2141088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1124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2.8880866425992781E-2</c:v>
                </c:pt>
                <c:pt idx="1">
                  <c:v>2.0224719101123594E-2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728872"/>
        <c:axId val="2096111896"/>
      </c:barChart>
      <c:catAx>
        <c:axId val="21007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11896"/>
        <c:crosses val="autoZero"/>
        <c:auto val="1"/>
        <c:lblAlgn val="ctr"/>
        <c:lblOffset val="100"/>
        <c:noMultiLvlLbl val="0"/>
      </c:catAx>
      <c:valAx>
        <c:axId val="2096111896"/>
        <c:scaling>
          <c:orientation val="minMax"/>
          <c:max val="0.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728872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Iowa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86938422037904E-2"/>
          <c:y val="0.188726942317371"/>
          <c:w val="0.88054368935626703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1.4492753623188406E-3</c:v>
                </c:pt>
                <c:pt idx="1">
                  <c:v>3.663003663003663E-3</c:v>
                </c:pt>
                <c:pt idx="2">
                  <c:v>0.13333333333333333</c:v>
                </c:pt>
                <c:pt idx="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2.4637681159420291E-2</c:v>
                </c:pt>
                <c:pt idx="1">
                  <c:v>7.6923076923076927E-2</c:v>
                </c:pt>
                <c:pt idx="2">
                  <c:v>0.29523809523809524</c:v>
                </c:pt>
                <c:pt idx="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</c:v>
                </c:pt>
                <c:pt idx="1">
                  <c:v>0.5567765567765568</c:v>
                </c:pt>
                <c:pt idx="2">
                  <c:v>0.42539682539682538</c:v>
                </c:pt>
                <c:pt idx="3">
                  <c:v>0.54347826086956519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0.48550724637681159</c:v>
                </c:pt>
                <c:pt idx="1">
                  <c:v>0.2893772893772894</c:v>
                </c:pt>
                <c:pt idx="2">
                  <c:v>9.5238095238095233E-2</c:v>
                </c:pt>
                <c:pt idx="3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0.18840579710144928</c:v>
                </c:pt>
                <c:pt idx="1">
                  <c:v>7.3260073260073263E-2</c:v>
                </c:pt>
                <c:pt idx="2">
                  <c:v>5.0793650793650794E-2</c:v>
                </c:pt>
                <c:pt idx="3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2613896"/>
        <c:axId val="2082950568"/>
      </c:barChart>
      <c:catAx>
        <c:axId val="213261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2950568"/>
        <c:crosses val="autoZero"/>
        <c:auto val="1"/>
        <c:lblAlgn val="ctr"/>
        <c:lblOffset val="100"/>
        <c:noMultiLvlLbl val="0"/>
      </c:catAx>
      <c:valAx>
        <c:axId val="2082950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749515404450896E-3"/>
              <c:y val="0.370975045966178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613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Iowa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2.3809523809523808E-2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0.10675883256528418</c:v>
                </c:pt>
                <c:pt idx="1">
                  <c:v>0.33333333333333331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0.3955453149001536</c:v>
                </c:pt>
                <c:pt idx="1">
                  <c:v>0.33333333333333331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0.34408602150537637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0.12980030721966207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497832"/>
        <c:axId val="2138636776"/>
      </c:barChart>
      <c:catAx>
        <c:axId val="2143497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36776"/>
        <c:crosses val="autoZero"/>
        <c:auto val="1"/>
        <c:lblAlgn val="ctr"/>
        <c:lblOffset val="100"/>
        <c:noMultiLvlLbl val="0"/>
      </c:catAx>
      <c:valAx>
        <c:axId val="213863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133892739876E-2"/>
              <c:y val="0.296283328416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497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Iowa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5.7692307692307696E-2</c:v>
                </c:pt>
                <c:pt idx="1">
                  <c:v>5.6818181818181816E-2</c:v>
                </c:pt>
                <c:pt idx="2">
                  <c:v>2.6277372262773723E-2</c:v>
                </c:pt>
                <c:pt idx="3">
                  <c:v>2.2304832713754646E-2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0.14423076923076922</c:v>
                </c:pt>
                <c:pt idx="1">
                  <c:v>0.12121212121212122</c:v>
                </c:pt>
                <c:pt idx="2">
                  <c:v>0.10948905109489052</c:v>
                </c:pt>
                <c:pt idx="3">
                  <c:v>7.0631970260223054E-2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0.50961538461538458</c:v>
                </c:pt>
                <c:pt idx="1">
                  <c:v>0.51515151515151514</c:v>
                </c:pt>
                <c:pt idx="2">
                  <c:v>0.36934306569343067</c:v>
                </c:pt>
                <c:pt idx="3">
                  <c:v>0.28252788104089221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0.25961538461538464</c:v>
                </c:pt>
                <c:pt idx="1">
                  <c:v>0.24621212121212122</c:v>
                </c:pt>
                <c:pt idx="2">
                  <c:v>0.36642335766423356</c:v>
                </c:pt>
                <c:pt idx="3">
                  <c:v>0.39776951672862454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2.8846153846153848E-2</c:v>
                </c:pt>
                <c:pt idx="1">
                  <c:v>6.0606060606060608E-2</c:v>
                </c:pt>
                <c:pt idx="2">
                  <c:v>0.12846715328467154</c:v>
                </c:pt>
                <c:pt idx="3">
                  <c:v>0.22676579925650558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3395208"/>
        <c:axId val="-2120689400"/>
      </c:barChart>
      <c:catAx>
        <c:axId val="2113395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689400"/>
        <c:crosses val="autoZero"/>
        <c:auto val="1"/>
        <c:lblAlgn val="ctr"/>
        <c:lblOffset val="100"/>
        <c:noMultiLvlLbl val="0"/>
      </c:catAx>
      <c:valAx>
        <c:axId val="-2120689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133892739876E-2"/>
              <c:y val="0.3320181987338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395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Iowa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4.2918454935622317E-2</c:v>
                </c:pt>
                <c:pt idx="1">
                  <c:v>0</c:v>
                </c:pt>
                <c:pt idx="2">
                  <c:v>2.5078369905956112E-2</c:v>
                </c:pt>
                <c:pt idx="3">
                  <c:v>4.2105263157894736E-2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0.12875536480686695</c:v>
                </c:pt>
                <c:pt idx="1">
                  <c:v>2.7777777777777776E-2</c:v>
                </c:pt>
                <c:pt idx="2">
                  <c:v>0.10031347962382445</c:v>
                </c:pt>
                <c:pt idx="3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0.3905579399141631</c:v>
                </c:pt>
                <c:pt idx="1">
                  <c:v>0.3611111111111111</c:v>
                </c:pt>
                <c:pt idx="2">
                  <c:v>0.44827586206896552</c:v>
                </c:pt>
                <c:pt idx="3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0.37768240343347642</c:v>
                </c:pt>
                <c:pt idx="1">
                  <c:v>0.42592592592592593</c:v>
                </c:pt>
                <c:pt idx="2">
                  <c:v>0.34169278996865204</c:v>
                </c:pt>
                <c:pt idx="3">
                  <c:v>0.31127819548872182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6.0085836909871244E-2</c:v>
                </c:pt>
                <c:pt idx="1">
                  <c:v>0.18518518518518517</c:v>
                </c:pt>
                <c:pt idx="2">
                  <c:v>8.4639498432601878E-2</c:v>
                </c:pt>
                <c:pt idx="3">
                  <c:v>0.16390977443609023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0721768"/>
        <c:axId val="2090194232"/>
      </c:barChart>
      <c:catAx>
        <c:axId val="213072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194232"/>
        <c:crosses val="autoZero"/>
        <c:auto val="1"/>
        <c:lblAlgn val="ctr"/>
        <c:lblOffset val="100"/>
        <c:noMultiLvlLbl val="0"/>
      </c:catAx>
      <c:valAx>
        <c:axId val="2090194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721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Iowa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20016641276897101"/>
          <c:w val="0.87761042109375598"/>
          <c:h val="0.6118718283899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2.8490028490028491E-3</c:v>
                </c:pt>
                <c:pt idx="1">
                  <c:v>1.4184397163120567E-2</c:v>
                </c:pt>
                <c:pt idx="2">
                  <c:v>0.14417177914110429</c:v>
                </c:pt>
                <c:pt idx="3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1.8518518518518517E-2</c:v>
                </c:pt>
                <c:pt idx="1">
                  <c:v>8.8652482269503549E-2</c:v>
                </c:pt>
                <c:pt idx="2">
                  <c:v>0.31595092024539878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0.27207977207977208</c:v>
                </c:pt>
                <c:pt idx="1">
                  <c:v>0.51418439716312059</c:v>
                </c:pt>
                <c:pt idx="2">
                  <c:v>0.3987730061349693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0.48290598290598291</c:v>
                </c:pt>
                <c:pt idx="1">
                  <c:v>0.31560283687943264</c:v>
                </c:pt>
                <c:pt idx="2">
                  <c:v>7.0552147239263799E-2</c:v>
                </c:pt>
                <c:pt idx="3">
                  <c:v>0.14583333333333334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0.22364672364672364</c:v>
                </c:pt>
                <c:pt idx="1">
                  <c:v>6.7375886524822695E-2</c:v>
                </c:pt>
                <c:pt idx="2">
                  <c:v>7.0552147239263799E-2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2281176"/>
        <c:axId val="2139982712"/>
      </c:barChart>
      <c:catAx>
        <c:axId val="2132281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82712"/>
        <c:crosses val="autoZero"/>
        <c:auto val="1"/>
        <c:lblAlgn val="ctr"/>
        <c:lblOffset val="100"/>
        <c:noMultiLvlLbl val="0"/>
      </c:catAx>
      <c:valAx>
        <c:axId val="2139982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2215661504538E-2"/>
              <c:y val="0.36625648959132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281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3.1626506024096383E-2</c:v>
                </c:pt>
                <c:pt idx="1">
                  <c:v>0.2</c:v>
                </c:pt>
                <c:pt idx="2">
                  <c:v>0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0.10692771084337349</c:v>
                </c:pt>
                <c:pt idx="1">
                  <c:v>0.6</c:v>
                </c:pt>
                <c:pt idx="2">
                  <c:v>0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0.36746987951807231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0.34412650602409639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0.14984939759036145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887112"/>
        <c:axId val="-2114630360"/>
      </c:barChart>
      <c:catAx>
        <c:axId val="-2114887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630360"/>
        <c:crosses val="autoZero"/>
        <c:auto val="1"/>
        <c:lblAlgn val="ctr"/>
        <c:lblOffset val="100"/>
        <c:noMultiLvlLbl val="0"/>
      </c:catAx>
      <c:valAx>
        <c:axId val="-2114630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887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68" sqref="E6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57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58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66</v>
      </c>
      <c r="C15" s="53">
        <v>49</v>
      </c>
      <c r="D15" s="54">
        <f t="shared" ref="D15:D20" si="0">C15-B15</f>
        <v>-17</v>
      </c>
      <c r="F15" s="1"/>
    </row>
    <row r="16" spans="1:6" ht="15.75" x14ac:dyDescent="0.25">
      <c r="A16" s="52" t="s">
        <v>14</v>
      </c>
      <c r="B16" s="53">
        <v>147</v>
      </c>
      <c r="C16" s="53">
        <v>141</v>
      </c>
      <c r="D16" s="54">
        <f t="shared" si="0"/>
        <v>-6</v>
      </c>
      <c r="F16" s="1"/>
    </row>
    <row r="17" spans="1:6" ht="15.75" x14ac:dyDescent="0.25">
      <c r="A17" s="52" t="s">
        <v>15</v>
      </c>
      <c r="B17" s="53">
        <v>494</v>
      </c>
      <c r="C17" s="53">
        <v>519</v>
      </c>
      <c r="D17" s="54">
        <f t="shared" si="0"/>
        <v>25</v>
      </c>
      <c r="F17" s="1"/>
    </row>
    <row r="18" spans="1:6" ht="15.75" x14ac:dyDescent="0.25">
      <c r="A18" s="52" t="s">
        <v>16</v>
      </c>
      <c r="B18" s="53">
        <v>458</v>
      </c>
      <c r="C18" s="53">
        <v>453</v>
      </c>
      <c r="D18" s="54">
        <f t="shared" si="0"/>
        <v>-5</v>
      </c>
      <c r="F18" s="1"/>
    </row>
    <row r="19" spans="1:6" ht="15.75" x14ac:dyDescent="0.25">
      <c r="A19" s="52" t="s">
        <v>17</v>
      </c>
      <c r="B19" s="53">
        <v>220</v>
      </c>
      <c r="C19" s="53">
        <v>173</v>
      </c>
      <c r="D19" s="54">
        <f t="shared" si="0"/>
        <v>-47</v>
      </c>
      <c r="F19" s="1"/>
    </row>
    <row r="20" spans="1:6" ht="15.75" x14ac:dyDescent="0.25">
      <c r="A20" s="55" t="s">
        <v>0</v>
      </c>
      <c r="B20" s="65">
        <f>SUM(B15:B19)</f>
        <v>1385</v>
      </c>
      <c r="C20" s="65">
        <f>SUM(C15:C19)</f>
        <v>1335</v>
      </c>
      <c r="D20" s="55">
        <f t="shared" si="0"/>
        <v>-50</v>
      </c>
    </row>
    <row r="31" spans="1:6" ht="31.5" x14ac:dyDescent="0.25">
      <c r="A31" s="49" t="s">
        <v>58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4.7653429602888084E-2</v>
      </c>
      <c r="C32" s="56">
        <f>C15/C20</f>
        <v>3.6704119850187268E-2</v>
      </c>
      <c r="D32" s="57">
        <f>C32-B32</f>
        <v>-1.0949309752700816E-2</v>
      </c>
    </row>
    <row r="33" spans="1:6" ht="15.75" x14ac:dyDescent="0.25">
      <c r="A33" s="52" t="s">
        <v>14</v>
      </c>
      <c r="B33" s="56">
        <f>B16/B20</f>
        <v>0.10613718411552346</v>
      </c>
      <c r="C33" s="56">
        <f>C16/C20</f>
        <v>0.10561797752808989</v>
      </c>
      <c r="D33" s="57">
        <f>C33-B33</f>
        <v>-5.1920658743356829E-4</v>
      </c>
    </row>
    <row r="34" spans="1:6" ht="15.75" x14ac:dyDescent="0.25">
      <c r="A34" s="52" t="s">
        <v>15</v>
      </c>
      <c r="B34" s="56">
        <f>B17/B20</f>
        <v>0.35667870036101085</v>
      </c>
      <c r="C34" s="56">
        <f>C17/C20</f>
        <v>0.38876404494382022</v>
      </c>
      <c r="D34" s="57">
        <f>C34-B34</f>
        <v>3.2085344582809372E-2</v>
      </c>
    </row>
    <row r="35" spans="1:6" ht="15.75" x14ac:dyDescent="0.25">
      <c r="A35" s="52" t="s">
        <v>16</v>
      </c>
      <c r="B35" s="56">
        <f>B18/B20</f>
        <v>0.33068592057761731</v>
      </c>
      <c r="C35" s="56">
        <f>C18/C20</f>
        <v>0.33932584269662919</v>
      </c>
      <c r="D35" s="57">
        <f>C35-B35</f>
        <v>8.639922119011878E-3</v>
      </c>
    </row>
    <row r="36" spans="1:6" ht="15.75" x14ac:dyDescent="0.25">
      <c r="A36" s="52" t="s">
        <v>17</v>
      </c>
      <c r="B36" s="56">
        <f>B19/B20</f>
        <v>0.1588447653429603</v>
      </c>
      <c r="C36" s="56">
        <f>C19/C20</f>
        <v>0.1295880149812734</v>
      </c>
      <c r="D36" s="57">
        <f>C36-B36</f>
        <v>-2.9256750361686901E-2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1385</v>
      </c>
      <c r="C49" s="59">
        <v>1335</v>
      </c>
    </row>
    <row r="50" spans="1:3" s="60" customFormat="1" ht="31.5" x14ac:dyDescent="0.25">
      <c r="A50" s="58" t="s">
        <v>36</v>
      </c>
      <c r="B50" s="59">
        <v>40</v>
      </c>
      <c r="C50" s="59">
        <v>27</v>
      </c>
    </row>
    <row r="51" spans="1:3" s="60" customFormat="1" ht="31.5" x14ac:dyDescent="0.25">
      <c r="A51" s="58" t="s">
        <v>38</v>
      </c>
      <c r="B51" s="61">
        <f>B50/B49</f>
        <v>2.8880866425992781E-2</v>
      </c>
      <c r="C51" s="61">
        <f>C50/C49</f>
        <v>2.0224719101123594E-2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5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51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49</v>
      </c>
      <c r="C10" s="29">
        <v>14594</v>
      </c>
      <c r="D10" s="29">
        <v>6137</v>
      </c>
      <c r="E10" s="31">
        <f>C10/C15</f>
        <v>2.9173063391543529E-2</v>
      </c>
      <c r="F10" s="31">
        <f>D10/D15</f>
        <v>9.6360381861575181E-2</v>
      </c>
    </row>
    <row r="11" spans="1:6" x14ac:dyDescent="0.25">
      <c r="A11" s="6" t="s">
        <v>14</v>
      </c>
      <c r="B11" s="29">
        <v>141</v>
      </c>
      <c r="C11" s="29">
        <v>59957</v>
      </c>
      <c r="D11" s="29">
        <v>14448</v>
      </c>
      <c r="E11" s="31">
        <f>C11/C15</f>
        <v>0.11985263545064927</v>
      </c>
      <c r="F11" s="31">
        <f>D11/D15</f>
        <v>0.22685592262278609</v>
      </c>
    </row>
    <row r="12" spans="1:6" x14ac:dyDescent="0.25">
      <c r="A12" s="6" t="s">
        <v>15</v>
      </c>
      <c r="B12" s="29">
        <v>519</v>
      </c>
      <c r="C12" s="29">
        <v>206801</v>
      </c>
      <c r="D12" s="29">
        <v>29089</v>
      </c>
      <c r="E12" s="31">
        <f>C12/C15</f>
        <v>0.41339034414379838</v>
      </c>
      <c r="F12" s="31">
        <f>D12/D15</f>
        <v>0.45674224343675418</v>
      </c>
    </row>
    <row r="13" spans="1:6" x14ac:dyDescent="0.25">
      <c r="A13" s="6" t="s">
        <v>16</v>
      </c>
      <c r="B13" s="29">
        <v>453</v>
      </c>
      <c r="C13" s="29">
        <v>165876</v>
      </c>
      <c r="D13" s="29">
        <v>12323</v>
      </c>
      <c r="E13" s="31">
        <f>C13/C15</f>
        <v>0.33158222989829206</v>
      </c>
      <c r="F13" s="31">
        <f>D13/D15</f>
        <v>0.19349013942971988</v>
      </c>
    </row>
    <row r="14" spans="1:6" x14ac:dyDescent="0.25">
      <c r="A14" s="6" t="s">
        <v>17</v>
      </c>
      <c r="B14" s="30">
        <v>173</v>
      </c>
      <c r="C14" s="30">
        <v>53028</v>
      </c>
      <c r="D14" s="30">
        <v>1691</v>
      </c>
      <c r="E14" s="31">
        <f>C14/C15</f>
        <v>0.10600172711571676</v>
      </c>
      <c r="F14" s="31">
        <f>D14/D15</f>
        <v>2.6551312649164677E-2</v>
      </c>
    </row>
    <row r="15" spans="1:6" x14ac:dyDescent="0.25">
      <c r="A15" s="4" t="s">
        <v>0</v>
      </c>
      <c r="B15" s="63">
        <f>SUM(B10:B14)</f>
        <v>1335</v>
      </c>
      <c r="C15" s="63">
        <f>SUM(C10:C14)</f>
        <v>500256</v>
      </c>
      <c r="D15" s="63">
        <f>SUM(D10:D14)</f>
        <v>63688</v>
      </c>
      <c r="E15" s="64">
        <f>SUM(E10:E14)</f>
        <v>1</v>
      </c>
      <c r="F15" s="64">
        <f>SUM(F10:F14)</f>
        <v>1.0000000000000002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</v>
      </c>
      <c r="C29" s="9">
        <v>1</v>
      </c>
      <c r="D29" s="18">
        <v>42</v>
      </c>
      <c r="E29" s="3">
        <v>2</v>
      </c>
      <c r="F29" s="21">
        <f>SUM(B29:E29)</f>
        <v>46</v>
      </c>
      <c r="G29" s="15"/>
    </row>
    <row r="30" spans="1:7" x14ac:dyDescent="0.25">
      <c r="A30" s="6" t="s">
        <v>14</v>
      </c>
      <c r="B30" s="9">
        <v>17</v>
      </c>
      <c r="C30" s="9">
        <v>21</v>
      </c>
      <c r="D30" s="18">
        <v>93</v>
      </c>
      <c r="E30" s="3">
        <v>10</v>
      </c>
      <c r="F30" s="21">
        <f>SUM(B30:E30)</f>
        <v>141</v>
      </c>
      <c r="G30" s="15"/>
    </row>
    <row r="31" spans="1:7" x14ac:dyDescent="0.25">
      <c r="A31" s="6" t="s">
        <v>15</v>
      </c>
      <c r="B31" s="9">
        <v>207</v>
      </c>
      <c r="C31" s="9">
        <v>152</v>
      </c>
      <c r="D31" s="18">
        <v>134</v>
      </c>
      <c r="E31" s="3">
        <v>25</v>
      </c>
      <c r="F31" s="21">
        <f>SUM(B31:E31)</f>
        <v>518</v>
      </c>
      <c r="G31" s="15"/>
    </row>
    <row r="32" spans="1:7" x14ac:dyDescent="0.25">
      <c r="A32" s="6" t="s">
        <v>16</v>
      </c>
      <c r="B32" s="9">
        <v>335</v>
      </c>
      <c r="C32" s="9">
        <v>79</v>
      </c>
      <c r="D32" s="18">
        <v>30</v>
      </c>
      <c r="E32" s="3">
        <v>6</v>
      </c>
      <c r="F32" s="21">
        <f>SUM(B32:E32)</f>
        <v>450</v>
      </c>
      <c r="G32" s="15"/>
    </row>
    <row r="33" spans="1:9" x14ac:dyDescent="0.25">
      <c r="A33" s="6" t="s">
        <v>17</v>
      </c>
      <c r="B33" s="9">
        <v>130</v>
      </c>
      <c r="C33" s="9">
        <v>20</v>
      </c>
      <c r="D33" s="18">
        <v>16</v>
      </c>
      <c r="E33" s="3">
        <v>3</v>
      </c>
      <c r="F33" s="21">
        <f>SUM(B33:E33)</f>
        <v>169</v>
      </c>
      <c r="G33" s="15"/>
    </row>
    <row r="34" spans="1:9" x14ac:dyDescent="0.25">
      <c r="A34" s="8" t="s">
        <v>0</v>
      </c>
      <c r="B34" s="63">
        <f>SUM(B29:B33)</f>
        <v>690</v>
      </c>
      <c r="C34" s="63">
        <f>SUM(C29:C33)</f>
        <v>273</v>
      </c>
      <c r="D34" s="63">
        <f>SUM(D29:D33)</f>
        <v>315</v>
      </c>
      <c r="E34" s="63">
        <f>SUM(E29:E33)</f>
        <v>46</v>
      </c>
      <c r="F34" s="22">
        <f>SUM(F29:F33)</f>
        <v>1324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1.4492753623188406E-3</v>
      </c>
      <c r="C36" s="5">
        <f>C29/C34</f>
        <v>3.663003663003663E-3</v>
      </c>
      <c r="D36" s="5">
        <f>D29/D34</f>
        <v>0.13333333333333333</v>
      </c>
      <c r="E36" s="5">
        <f>E29/E34</f>
        <v>4.3478260869565216E-2</v>
      </c>
    </row>
    <row r="37" spans="1:9" x14ac:dyDescent="0.25">
      <c r="A37" s="6" t="s">
        <v>14</v>
      </c>
      <c r="B37" s="5">
        <f>B30/B34</f>
        <v>2.4637681159420291E-2</v>
      </c>
      <c r="C37" s="5">
        <f>C30/C34</f>
        <v>7.6923076923076927E-2</v>
      </c>
      <c r="D37" s="5">
        <f>D30/D34</f>
        <v>0.29523809523809524</v>
      </c>
      <c r="E37" s="5">
        <f>E30/E34</f>
        <v>0.21739130434782608</v>
      </c>
    </row>
    <row r="38" spans="1:9" x14ac:dyDescent="0.25">
      <c r="A38" s="6" t="s">
        <v>15</v>
      </c>
      <c r="B38" s="5">
        <f>B31/B34</f>
        <v>0.3</v>
      </c>
      <c r="C38" s="5">
        <f>C31/C34</f>
        <v>0.5567765567765568</v>
      </c>
      <c r="D38" s="5">
        <f>D31/D34</f>
        <v>0.42539682539682538</v>
      </c>
      <c r="E38" s="5">
        <f>E31/E34</f>
        <v>0.54347826086956519</v>
      </c>
    </row>
    <row r="39" spans="1:9" x14ac:dyDescent="0.25">
      <c r="A39" s="6" t="s">
        <v>16</v>
      </c>
      <c r="B39" s="5">
        <f>B32/B34</f>
        <v>0.48550724637681159</v>
      </c>
      <c r="C39" s="5">
        <f>C32/C34</f>
        <v>0.2893772893772894</v>
      </c>
      <c r="D39" s="5">
        <f>D32/D34</f>
        <v>9.5238095238095233E-2</v>
      </c>
      <c r="E39" s="5">
        <f>E32/E34</f>
        <v>0.13043478260869565</v>
      </c>
    </row>
    <row r="40" spans="1:9" x14ac:dyDescent="0.25">
      <c r="A40" s="6" t="s">
        <v>17</v>
      </c>
      <c r="B40" s="5">
        <f>B33/B34</f>
        <v>0.18840579710144928</v>
      </c>
      <c r="C40" s="5">
        <f>C33/C34</f>
        <v>7.3260073260073263E-2</v>
      </c>
      <c r="D40" s="5">
        <f>D33/D34</f>
        <v>5.0793650793650794E-2</v>
      </c>
      <c r="E40" s="5">
        <f>E33/E34</f>
        <v>6.5217391304347824E-2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48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31</v>
      </c>
      <c r="C52" s="21">
        <v>1</v>
      </c>
      <c r="D52" s="21">
        <v>0</v>
      </c>
      <c r="E52" s="21">
        <v>14</v>
      </c>
      <c r="F52" s="21">
        <f>SUM(B52:E52)</f>
        <v>46</v>
      </c>
    </row>
    <row r="53" spans="1:6" x14ac:dyDescent="0.25">
      <c r="A53" s="20" t="s">
        <v>14</v>
      </c>
      <c r="B53" s="21">
        <v>139</v>
      </c>
      <c r="C53" s="21">
        <v>1</v>
      </c>
      <c r="D53" s="21">
        <v>0</v>
      </c>
      <c r="E53" s="21">
        <v>1</v>
      </c>
      <c r="F53" s="21">
        <f>SUM(B53:E53)</f>
        <v>141</v>
      </c>
    </row>
    <row r="54" spans="1:6" x14ac:dyDescent="0.25">
      <c r="A54" s="20" t="s">
        <v>15</v>
      </c>
      <c r="B54" s="21">
        <v>515</v>
      </c>
      <c r="C54" s="21">
        <v>1</v>
      </c>
      <c r="D54" s="21">
        <v>0</v>
      </c>
      <c r="E54" s="21">
        <v>2</v>
      </c>
      <c r="F54" s="21">
        <f>SUM(B54:E54)</f>
        <v>518</v>
      </c>
    </row>
    <row r="55" spans="1:6" x14ac:dyDescent="0.25">
      <c r="A55" s="20" t="s">
        <v>16</v>
      </c>
      <c r="B55" s="21">
        <v>448</v>
      </c>
      <c r="C55" s="21">
        <v>0</v>
      </c>
      <c r="D55" s="21">
        <v>0</v>
      </c>
      <c r="E55" s="21">
        <v>2</v>
      </c>
      <c r="F55" s="21">
        <f>SUM(B55:E55)</f>
        <v>450</v>
      </c>
    </row>
    <row r="56" spans="1:6" x14ac:dyDescent="0.25">
      <c r="A56" s="20" t="s">
        <v>17</v>
      </c>
      <c r="B56" s="21">
        <v>169</v>
      </c>
      <c r="C56" s="21">
        <v>0</v>
      </c>
      <c r="D56" s="21">
        <v>0</v>
      </c>
      <c r="E56" s="21">
        <v>1</v>
      </c>
      <c r="F56" s="21">
        <f>SUM(B56:E56)</f>
        <v>170</v>
      </c>
    </row>
    <row r="57" spans="1:6" x14ac:dyDescent="0.25">
      <c r="A57" s="22" t="s">
        <v>0</v>
      </c>
      <c r="B57" s="63">
        <f>SUM(B52:B56)</f>
        <v>1302</v>
      </c>
      <c r="C57" s="63">
        <f>SUM(C52:C56)</f>
        <v>3</v>
      </c>
      <c r="D57" s="63">
        <f>SUM(D52:D56)</f>
        <v>0</v>
      </c>
      <c r="E57" s="63">
        <f>SUM(E52:E56)</f>
        <v>20</v>
      </c>
      <c r="F57" s="22">
        <f>SUM(F52:F56)</f>
        <v>1325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2.3809523809523808E-2</v>
      </c>
      <c r="C59" s="24">
        <f>C52/C57</f>
        <v>0.33333333333333331</v>
      </c>
      <c r="D59" s="24" t="e">
        <f>D52/D57</f>
        <v>#DIV/0!</v>
      </c>
      <c r="E59" s="24">
        <f>E52/E57</f>
        <v>0.7</v>
      </c>
      <c r="F59" s="19"/>
    </row>
    <row r="60" spans="1:6" x14ac:dyDescent="0.25">
      <c r="A60" s="20" t="s">
        <v>14</v>
      </c>
      <c r="B60" s="24">
        <f>B53/B57</f>
        <v>0.10675883256528418</v>
      </c>
      <c r="C60" s="24">
        <f>C53/C57</f>
        <v>0.33333333333333331</v>
      </c>
      <c r="D60" s="24" t="e">
        <f>D53/D57</f>
        <v>#DIV/0!</v>
      </c>
      <c r="E60" s="24">
        <f>E53/E57</f>
        <v>0.05</v>
      </c>
      <c r="F60" s="19"/>
    </row>
    <row r="61" spans="1:6" x14ac:dyDescent="0.25">
      <c r="A61" s="20" t="s">
        <v>15</v>
      </c>
      <c r="B61" s="24">
        <f>B54/B57</f>
        <v>0.3955453149001536</v>
      </c>
      <c r="C61" s="24">
        <f>C54/C57</f>
        <v>0.33333333333333331</v>
      </c>
      <c r="D61" s="24" t="e">
        <f>D54/D57</f>
        <v>#DIV/0!</v>
      </c>
      <c r="E61" s="24">
        <f>E54/E57</f>
        <v>0.1</v>
      </c>
      <c r="F61" s="19"/>
    </row>
    <row r="62" spans="1:6" x14ac:dyDescent="0.25">
      <c r="A62" s="20" t="s">
        <v>16</v>
      </c>
      <c r="B62" s="24">
        <f>B55/B57</f>
        <v>0.34408602150537637</v>
      </c>
      <c r="C62" s="24">
        <f>C55/C57</f>
        <v>0</v>
      </c>
      <c r="D62" s="24" t="e">
        <f>D55/D57</f>
        <v>#DIV/0!</v>
      </c>
      <c r="E62" s="24">
        <f>E55/E57</f>
        <v>0.1</v>
      </c>
      <c r="F62" s="19"/>
    </row>
    <row r="63" spans="1:6" x14ac:dyDescent="0.25">
      <c r="A63" s="20" t="s">
        <v>17</v>
      </c>
      <c r="B63" s="24">
        <f>B56/B57</f>
        <v>0.12980030721966207</v>
      </c>
      <c r="C63" s="24">
        <f>C56/C57</f>
        <v>0</v>
      </c>
      <c r="D63" s="24" t="e">
        <f>D56/D57</f>
        <v>#DIV/0!</v>
      </c>
      <c r="E63" s="24">
        <f>E56/E57</f>
        <v>0.05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49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</v>
      </c>
      <c r="C75" s="21">
        <v>15</v>
      </c>
      <c r="D75" s="21">
        <v>18</v>
      </c>
      <c r="E75" s="21">
        <v>6</v>
      </c>
      <c r="F75" s="21">
        <f>SUM(B75:E75)</f>
        <v>45</v>
      </c>
    </row>
    <row r="76" spans="1:6" x14ac:dyDescent="0.25">
      <c r="A76" s="20" t="s">
        <v>14</v>
      </c>
      <c r="B76" s="21">
        <v>15</v>
      </c>
      <c r="C76" s="21">
        <v>32</v>
      </c>
      <c r="D76" s="21">
        <v>75</v>
      </c>
      <c r="E76" s="21">
        <v>19</v>
      </c>
      <c r="F76" s="21">
        <f>SUM(B76:E76)</f>
        <v>141</v>
      </c>
    </row>
    <row r="77" spans="1:6" x14ac:dyDescent="0.25">
      <c r="A77" s="20" t="s">
        <v>15</v>
      </c>
      <c r="B77" s="21">
        <v>53</v>
      </c>
      <c r="C77" s="21">
        <v>136</v>
      </c>
      <c r="D77" s="21">
        <v>253</v>
      </c>
      <c r="E77" s="21">
        <v>76</v>
      </c>
      <c r="F77" s="21">
        <f>SUM(B77:E77)</f>
        <v>518</v>
      </c>
    </row>
    <row r="78" spans="1:6" x14ac:dyDescent="0.25">
      <c r="A78" s="20" t="s">
        <v>16</v>
      </c>
      <c r="B78" s="21">
        <v>27</v>
      </c>
      <c r="C78" s="21">
        <v>65</v>
      </c>
      <c r="D78" s="21">
        <v>251</v>
      </c>
      <c r="E78" s="21">
        <v>107</v>
      </c>
      <c r="F78" s="21">
        <f>SUM(B78:E78)</f>
        <v>450</v>
      </c>
    </row>
    <row r="79" spans="1:6" x14ac:dyDescent="0.25">
      <c r="A79" s="20" t="s">
        <v>17</v>
      </c>
      <c r="B79" s="21">
        <v>3</v>
      </c>
      <c r="C79" s="21">
        <v>16</v>
      </c>
      <c r="D79" s="21">
        <v>88</v>
      </c>
      <c r="E79" s="21">
        <v>61</v>
      </c>
      <c r="F79" s="21">
        <f>SUM(B79:E79)</f>
        <v>168</v>
      </c>
    </row>
    <row r="80" spans="1:6" x14ac:dyDescent="0.25">
      <c r="A80" s="26" t="s">
        <v>0</v>
      </c>
      <c r="B80" s="63">
        <f>SUM(B75:B79)</f>
        <v>104</v>
      </c>
      <c r="C80" s="63">
        <f>SUM(C75:C79)</f>
        <v>264</v>
      </c>
      <c r="D80" s="63">
        <f>SUM(D75:D79)</f>
        <v>685</v>
      </c>
      <c r="E80" s="63">
        <f>SUM(E75:E79)</f>
        <v>269</v>
      </c>
      <c r="F80" s="22">
        <f>SUM(F75:F79)</f>
        <v>1322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5.7692307692307696E-2</v>
      </c>
      <c r="C82" s="24">
        <f>C75/C80</f>
        <v>5.6818181818181816E-2</v>
      </c>
      <c r="D82" s="24">
        <f>D75/D80</f>
        <v>2.6277372262773723E-2</v>
      </c>
      <c r="E82" s="24">
        <f>E75/E80</f>
        <v>2.2304832713754646E-2</v>
      </c>
      <c r="F82" s="19"/>
    </row>
    <row r="83" spans="1:6" x14ac:dyDescent="0.25">
      <c r="A83" s="20" t="s">
        <v>14</v>
      </c>
      <c r="B83" s="24">
        <f>B76/B80</f>
        <v>0.14423076923076922</v>
      </c>
      <c r="C83" s="24">
        <f>C76/C80</f>
        <v>0.12121212121212122</v>
      </c>
      <c r="D83" s="24">
        <f>D76/D80</f>
        <v>0.10948905109489052</v>
      </c>
      <c r="E83" s="24">
        <f>E76/E80</f>
        <v>7.0631970260223054E-2</v>
      </c>
      <c r="F83" s="19"/>
    </row>
    <row r="84" spans="1:6" x14ac:dyDescent="0.25">
      <c r="A84" s="20" t="s">
        <v>15</v>
      </c>
      <c r="B84" s="24">
        <f>B77/B80</f>
        <v>0.50961538461538458</v>
      </c>
      <c r="C84" s="24">
        <f>C77/C80</f>
        <v>0.51515151515151514</v>
      </c>
      <c r="D84" s="24">
        <f>D77/D80</f>
        <v>0.36934306569343067</v>
      </c>
      <c r="E84" s="24">
        <f>E77/E80</f>
        <v>0.28252788104089221</v>
      </c>
      <c r="F84" s="19"/>
    </row>
    <row r="85" spans="1:6" x14ac:dyDescent="0.25">
      <c r="A85" s="20" t="s">
        <v>16</v>
      </c>
      <c r="B85" s="24">
        <f>B78/B80</f>
        <v>0.25961538461538464</v>
      </c>
      <c r="C85" s="24">
        <f>C78/C80</f>
        <v>0.24621212121212122</v>
      </c>
      <c r="D85" s="24">
        <f>D78/D80</f>
        <v>0.36642335766423356</v>
      </c>
      <c r="E85" s="24">
        <f>E78/E80</f>
        <v>0.39776951672862454</v>
      </c>
      <c r="F85" s="19"/>
    </row>
    <row r="86" spans="1:6" x14ac:dyDescent="0.25">
      <c r="A86" s="20" t="s">
        <v>17</v>
      </c>
      <c r="B86" s="24">
        <f>B79/B80</f>
        <v>2.8846153846153848E-2</v>
      </c>
      <c r="C86" s="24">
        <f>C79/C80</f>
        <v>6.0606060606060608E-2</v>
      </c>
      <c r="D86" s="24">
        <f>D79/D80</f>
        <v>0.12846715328467154</v>
      </c>
      <c r="E86" s="24">
        <f>E79/E80</f>
        <v>0.22676579925650558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10</v>
      </c>
      <c r="C98" s="21">
        <v>0</v>
      </c>
      <c r="D98" s="21">
        <v>8</v>
      </c>
      <c r="E98" s="28">
        <v>28</v>
      </c>
      <c r="F98" s="21">
        <f>SUM(B98:E98)</f>
        <v>46</v>
      </c>
    </row>
    <row r="99" spans="1:6" x14ac:dyDescent="0.25">
      <c r="A99" s="20" t="s">
        <v>14</v>
      </c>
      <c r="B99" s="21">
        <v>30</v>
      </c>
      <c r="C99" s="21">
        <v>3</v>
      </c>
      <c r="D99" s="21">
        <v>32</v>
      </c>
      <c r="E99" s="28">
        <v>76</v>
      </c>
      <c r="F99" s="21">
        <f>SUM(B99:E99)</f>
        <v>141</v>
      </c>
    </row>
    <row r="100" spans="1:6" x14ac:dyDescent="0.25">
      <c r="A100" s="20" t="s">
        <v>15</v>
      </c>
      <c r="B100" s="21">
        <v>91</v>
      </c>
      <c r="C100" s="21">
        <v>39</v>
      </c>
      <c r="D100" s="21">
        <v>143</v>
      </c>
      <c r="E100" s="28">
        <v>245</v>
      </c>
      <c r="F100" s="21">
        <f>SUM(B100:E100)</f>
        <v>518</v>
      </c>
    </row>
    <row r="101" spans="1:6" x14ac:dyDescent="0.25">
      <c r="A101" s="20" t="s">
        <v>16</v>
      </c>
      <c r="B101" s="21">
        <v>88</v>
      </c>
      <c r="C101" s="21">
        <v>46</v>
      </c>
      <c r="D101" s="21">
        <v>109</v>
      </c>
      <c r="E101" s="28">
        <v>207</v>
      </c>
      <c r="F101" s="21">
        <f>SUM(B101:E101)</f>
        <v>450</v>
      </c>
    </row>
    <row r="102" spans="1:6" x14ac:dyDescent="0.25">
      <c r="A102" s="20" t="s">
        <v>17</v>
      </c>
      <c r="B102" s="21">
        <v>14</v>
      </c>
      <c r="C102" s="21">
        <v>20</v>
      </c>
      <c r="D102" s="21">
        <v>27</v>
      </c>
      <c r="E102" s="28">
        <v>109</v>
      </c>
      <c r="F102" s="21">
        <f>SUM(B102:E102)</f>
        <v>170</v>
      </c>
    </row>
    <row r="103" spans="1:6" x14ac:dyDescent="0.25">
      <c r="A103" s="26" t="s">
        <v>0</v>
      </c>
      <c r="B103" s="63">
        <f>SUM(B98:B102)</f>
        <v>233</v>
      </c>
      <c r="C103" s="63">
        <f>SUM(C98:C102)</f>
        <v>108</v>
      </c>
      <c r="D103" s="63">
        <f>SUM(D98:D102)</f>
        <v>319</v>
      </c>
      <c r="E103" s="63">
        <f>SUM(E98:E102)</f>
        <v>665</v>
      </c>
      <c r="F103" s="22">
        <f>SUM(F98:F102)</f>
        <v>1325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4.2918454935622317E-2</v>
      </c>
      <c r="C105" s="24">
        <f>C98/C103</f>
        <v>0</v>
      </c>
      <c r="D105" s="24">
        <f>D98/D103</f>
        <v>2.5078369905956112E-2</v>
      </c>
      <c r="E105" s="24">
        <f>E98/E103</f>
        <v>4.2105263157894736E-2</v>
      </c>
      <c r="F105" s="19"/>
    </row>
    <row r="106" spans="1:6" x14ac:dyDescent="0.25">
      <c r="A106" s="20" t="s">
        <v>14</v>
      </c>
      <c r="B106" s="24">
        <f>B99/B103</f>
        <v>0.12875536480686695</v>
      </c>
      <c r="C106" s="24">
        <f>C99/C103</f>
        <v>2.7777777777777776E-2</v>
      </c>
      <c r="D106" s="24">
        <f>D99/D103</f>
        <v>0.10031347962382445</v>
      </c>
      <c r="E106" s="24">
        <f>E99/E103</f>
        <v>0.11428571428571428</v>
      </c>
      <c r="F106" s="19"/>
    </row>
    <row r="107" spans="1:6" x14ac:dyDescent="0.25">
      <c r="A107" s="20" t="s">
        <v>15</v>
      </c>
      <c r="B107" s="24">
        <f>B100/B103</f>
        <v>0.3905579399141631</v>
      </c>
      <c r="C107" s="24">
        <f>C100/C103</f>
        <v>0.3611111111111111</v>
      </c>
      <c r="D107" s="24">
        <f>D100/D103</f>
        <v>0.44827586206896552</v>
      </c>
      <c r="E107" s="24">
        <f>E100/E103</f>
        <v>0.36842105263157893</v>
      </c>
      <c r="F107" s="19"/>
    </row>
    <row r="108" spans="1:6" x14ac:dyDescent="0.25">
      <c r="A108" s="20" t="s">
        <v>16</v>
      </c>
      <c r="B108" s="24">
        <f>B101/B103</f>
        <v>0.37768240343347642</v>
      </c>
      <c r="C108" s="24">
        <f>C101/C103</f>
        <v>0.42592592592592593</v>
      </c>
      <c r="D108" s="24">
        <f>D101/D103</f>
        <v>0.34169278996865204</v>
      </c>
      <c r="E108" s="24">
        <f>E101/E103</f>
        <v>0.31127819548872182</v>
      </c>
      <c r="F108" s="19"/>
    </row>
    <row r="109" spans="1:6" x14ac:dyDescent="0.25">
      <c r="A109" s="20" t="s">
        <v>17</v>
      </c>
      <c r="B109" s="24">
        <f>B102/B103</f>
        <v>6.0085836909871244E-2</v>
      </c>
      <c r="C109" s="24">
        <f>C102/C103</f>
        <v>0.18518518518518517</v>
      </c>
      <c r="D109" s="24">
        <f>D102/D103</f>
        <v>8.4639498432601878E-2</v>
      </c>
      <c r="E109" s="24">
        <f>E102/E103</f>
        <v>0.16390977443609023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56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66</v>
      </c>
      <c r="C10" s="29">
        <v>24141</v>
      </c>
      <c r="D10" s="29">
        <v>9089</v>
      </c>
      <c r="E10" s="31">
        <f>C10/C15</f>
        <v>4.8444677226125332E-2</v>
      </c>
      <c r="F10" s="31">
        <f>D10/D15</f>
        <v>0.14240724492353973</v>
      </c>
    </row>
    <row r="11" spans="1:6" x14ac:dyDescent="0.25">
      <c r="A11" s="6" t="s">
        <v>14</v>
      </c>
      <c r="B11" s="29">
        <v>147</v>
      </c>
      <c r="C11" s="29">
        <v>61380</v>
      </c>
      <c r="D11" s="29">
        <v>14523</v>
      </c>
      <c r="E11" s="31">
        <f>C11/C15</f>
        <v>0.12317361700590583</v>
      </c>
      <c r="F11" s="31">
        <f>D11/D15</f>
        <v>0.22754763098520933</v>
      </c>
    </row>
    <row r="12" spans="1:6" x14ac:dyDescent="0.25">
      <c r="A12" s="6" t="s">
        <v>15</v>
      </c>
      <c r="B12" s="29">
        <v>494</v>
      </c>
      <c r="C12" s="29">
        <v>186529</v>
      </c>
      <c r="D12" s="29">
        <v>26222</v>
      </c>
      <c r="E12" s="31">
        <f>C12/C15</f>
        <v>0.37431494960075934</v>
      </c>
      <c r="F12" s="31">
        <f>D12/D15</f>
        <v>0.4108485836049135</v>
      </c>
    </row>
    <row r="13" spans="1:6" x14ac:dyDescent="0.25">
      <c r="A13" s="6" t="s">
        <v>16</v>
      </c>
      <c r="B13" s="29">
        <v>458</v>
      </c>
      <c r="C13" s="29">
        <v>159907</v>
      </c>
      <c r="D13" s="29">
        <v>12022</v>
      </c>
      <c r="E13" s="31">
        <f>C13/C15</f>
        <v>0.32089155383778728</v>
      </c>
      <c r="F13" s="31">
        <f>D13/D15</f>
        <v>0.18836174479819504</v>
      </c>
    </row>
    <row r="14" spans="1:6" x14ac:dyDescent="0.25">
      <c r="A14" s="6" t="s">
        <v>17</v>
      </c>
      <c r="B14" s="30">
        <v>220</v>
      </c>
      <c r="C14" s="30">
        <v>66364</v>
      </c>
      <c r="D14" s="30">
        <v>1968</v>
      </c>
      <c r="E14" s="31">
        <f>C14/C15</f>
        <v>0.1331752023294222</v>
      </c>
      <c r="F14" s="31">
        <f>D14/D15</f>
        <v>3.0834795688142392E-2</v>
      </c>
    </row>
    <row r="15" spans="1:6" x14ac:dyDescent="0.25">
      <c r="A15" s="4" t="s">
        <v>0</v>
      </c>
      <c r="B15" s="63">
        <f>SUM(B10:B14)</f>
        <v>1385</v>
      </c>
      <c r="C15" s="63">
        <f>SUM(C10:C14)</f>
        <v>498321</v>
      </c>
      <c r="D15" s="63">
        <f>SUM(D10:D14)</f>
        <v>63824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55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</v>
      </c>
      <c r="C29" s="9">
        <v>4</v>
      </c>
      <c r="D29" s="18">
        <v>47</v>
      </c>
      <c r="E29" s="3">
        <v>5</v>
      </c>
      <c r="F29" s="21">
        <f>SUM(B29:E29)</f>
        <v>58</v>
      </c>
      <c r="G29" s="15"/>
    </row>
    <row r="30" spans="1:7" x14ac:dyDescent="0.25">
      <c r="A30" s="6" t="s">
        <v>14</v>
      </c>
      <c r="B30" s="9">
        <v>13</v>
      </c>
      <c r="C30" s="9">
        <v>25</v>
      </c>
      <c r="D30" s="18">
        <v>103</v>
      </c>
      <c r="E30" s="3">
        <v>6</v>
      </c>
      <c r="F30" s="21">
        <f>SUM(B30:E30)</f>
        <v>147</v>
      </c>
      <c r="G30" s="15"/>
    </row>
    <row r="31" spans="1:7" x14ac:dyDescent="0.25">
      <c r="A31" s="6" t="s">
        <v>15</v>
      </c>
      <c r="B31" s="9">
        <v>191</v>
      </c>
      <c r="C31" s="9">
        <v>145</v>
      </c>
      <c r="D31" s="18">
        <v>130</v>
      </c>
      <c r="E31" s="3">
        <v>24</v>
      </c>
      <c r="F31" s="21">
        <f>SUM(B31:E31)</f>
        <v>490</v>
      </c>
      <c r="G31" s="15"/>
    </row>
    <row r="32" spans="1:7" x14ac:dyDescent="0.25">
      <c r="A32" s="6" t="s">
        <v>16</v>
      </c>
      <c r="B32" s="9">
        <v>339</v>
      </c>
      <c r="C32" s="9">
        <v>89</v>
      </c>
      <c r="D32" s="18">
        <v>23</v>
      </c>
      <c r="E32" s="3">
        <v>7</v>
      </c>
      <c r="F32" s="21">
        <f>SUM(B32:E32)</f>
        <v>458</v>
      </c>
      <c r="G32" s="15"/>
    </row>
    <row r="33" spans="1:9" x14ac:dyDescent="0.25">
      <c r="A33" s="6" t="s">
        <v>17</v>
      </c>
      <c r="B33" s="9">
        <v>157</v>
      </c>
      <c r="C33" s="9">
        <v>19</v>
      </c>
      <c r="D33" s="18">
        <v>23</v>
      </c>
      <c r="E33" s="3">
        <v>6</v>
      </c>
      <c r="F33" s="21">
        <f>SUM(B33:E33)</f>
        <v>205</v>
      </c>
      <c r="G33" s="15"/>
    </row>
    <row r="34" spans="1:9" x14ac:dyDescent="0.25">
      <c r="A34" s="8" t="s">
        <v>0</v>
      </c>
      <c r="B34" s="63">
        <f>SUM(B29:B33)</f>
        <v>702</v>
      </c>
      <c r="C34" s="63">
        <f>SUM(C29:C33)</f>
        <v>282</v>
      </c>
      <c r="D34" s="63">
        <f>SUM(D29:D33)</f>
        <v>326</v>
      </c>
      <c r="E34" s="63">
        <f>SUM(E29:E33)</f>
        <v>48</v>
      </c>
      <c r="F34" s="22">
        <f>SUM(F29:F33)</f>
        <v>1358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2.8490028490028491E-3</v>
      </c>
      <c r="C36" s="5">
        <f>C29/C34</f>
        <v>1.4184397163120567E-2</v>
      </c>
      <c r="D36" s="5">
        <f>D29/D34</f>
        <v>0.14417177914110429</v>
      </c>
      <c r="E36" s="5">
        <f>E29/E34</f>
        <v>0.10416666666666667</v>
      </c>
    </row>
    <row r="37" spans="1:9" x14ac:dyDescent="0.25">
      <c r="A37" s="6" t="s">
        <v>14</v>
      </c>
      <c r="B37" s="5">
        <f>B30/B34</f>
        <v>1.8518518518518517E-2</v>
      </c>
      <c r="C37" s="5">
        <f>C30/C34</f>
        <v>8.8652482269503549E-2</v>
      </c>
      <c r="D37" s="5">
        <f>D30/D34</f>
        <v>0.31595092024539878</v>
      </c>
      <c r="E37" s="5">
        <f>E30/E34</f>
        <v>0.125</v>
      </c>
    </row>
    <row r="38" spans="1:9" x14ac:dyDescent="0.25">
      <c r="A38" s="6" t="s">
        <v>15</v>
      </c>
      <c r="B38" s="5">
        <f>B31/B34</f>
        <v>0.27207977207977208</v>
      </c>
      <c r="C38" s="5">
        <f>C31/C34</f>
        <v>0.51418439716312059</v>
      </c>
      <c r="D38" s="5">
        <f>D31/D34</f>
        <v>0.3987730061349693</v>
      </c>
      <c r="E38" s="5">
        <f>E31/E34</f>
        <v>0.5</v>
      </c>
    </row>
    <row r="39" spans="1:9" x14ac:dyDescent="0.25">
      <c r="A39" s="6" t="s">
        <v>16</v>
      </c>
      <c r="B39" s="5">
        <f>B32/B34</f>
        <v>0.48290598290598291</v>
      </c>
      <c r="C39" s="5">
        <f>C32/C34</f>
        <v>0.31560283687943264</v>
      </c>
      <c r="D39" s="5">
        <f>D32/D34</f>
        <v>7.0552147239263799E-2</v>
      </c>
      <c r="E39" s="5">
        <f>E32/E34</f>
        <v>0.14583333333333334</v>
      </c>
    </row>
    <row r="40" spans="1:9" x14ac:dyDescent="0.25">
      <c r="A40" s="6" t="s">
        <v>17</v>
      </c>
      <c r="B40" s="5">
        <f>B33/B34</f>
        <v>0.22364672364672364</v>
      </c>
      <c r="C40" s="5">
        <f>C33/C34</f>
        <v>6.7375886524822695E-2</v>
      </c>
      <c r="D40" s="5">
        <f>D33/D34</f>
        <v>7.0552147239263799E-2</v>
      </c>
      <c r="E40" s="5">
        <f>E33/E34</f>
        <v>0.125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54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42</v>
      </c>
      <c r="C52" s="21">
        <v>1</v>
      </c>
      <c r="D52" s="21">
        <v>0</v>
      </c>
      <c r="E52" s="21">
        <v>15</v>
      </c>
      <c r="F52" s="21">
        <f>SUM(B52:E52)</f>
        <v>58</v>
      </c>
    </row>
    <row r="53" spans="1:6" x14ac:dyDescent="0.25">
      <c r="A53" s="20" t="s">
        <v>14</v>
      </c>
      <c r="B53" s="21">
        <v>142</v>
      </c>
      <c r="C53" s="21">
        <v>3</v>
      </c>
      <c r="D53" s="21">
        <v>0</v>
      </c>
      <c r="E53" s="21">
        <v>2</v>
      </c>
      <c r="F53" s="21">
        <f>SUM(B53:E53)</f>
        <v>147</v>
      </c>
    </row>
    <row r="54" spans="1:6" x14ac:dyDescent="0.25">
      <c r="A54" s="20" t="s">
        <v>15</v>
      </c>
      <c r="B54" s="21">
        <v>488</v>
      </c>
      <c r="C54" s="21">
        <v>0</v>
      </c>
      <c r="D54" s="21">
        <v>0</v>
      </c>
      <c r="E54" s="21">
        <v>2</v>
      </c>
      <c r="F54" s="21">
        <f>SUM(B54:E54)</f>
        <v>490</v>
      </c>
    </row>
    <row r="55" spans="1:6" x14ac:dyDescent="0.25">
      <c r="A55" s="20" t="s">
        <v>16</v>
      </c>
      <c r="B55" s="21">
        <v>457</v>
      </c>
      <c r="C55" s="21">
        <v>0</v>
      </c>
      <c r="D55" s="21">
        <v>0</v>
      </c>
      <c r="E55" s="21">
        <v>1</v>
      </c>
      <c r="F55" s="21">
        <f>SUM(B55:E55)</f>
        <v>458</v>
      </c>
    </row>
    <row r="56" spans="1:6" x14ac:dyDescent="0.25">
      <c r="A56" s="20" t="s">
        <v>17</v>
      </c>
      <c r="B56" s="21">
        <v>199</v>
      </c>
      <c r="C56" s="21">
        <v>1</v>
      </c>
      <c r="D56" s="21">
        <v>0</v>
      </c>
      <c r="E56" s="21">
        <v>5</v>
      </c>
      <c r="F56" s="21">
        <f>SUM(B56:E56)</f>
        <v>205</v>
      </c>
    </row>
    <row r="57" spans="1:6" x14ac:dyDescent="0.25">
      <c r="A57" s="22" t="s">
        <v>0</v>
      </c>
      <c r="B57" s="63">
        <f>SUM(B52:B56)</f>
        <v>1328</v>
      </c>
      <c r="C57" s="63">
        <f>SUM(C52:C56)</f>
        <v>5</v>
      </c>
      <c r="D57" s="63">
        <f>SUM(D52:D56)</f>
        <v>0</v>
      </c>
      <c r="E57" s="63">
        <f>SUM(E52:E56)</f>
        <v>25</v>
      </c>
      <c r="F57" s="22">
        <f>SUM(F52:F56)</f>
        <v>1358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3.1626506024096383E-2</v>
      </c>
      <c r="C59" s="24">
        <f>C52/C57</f>
        <v>0.2</v>
      </c>
      <c r="D59" s="24" t="e">
        <f>D52/D57</f>
        <v>#DIV/0!</v>
      </c>
      <c r="E59" s="24">
        <f>E52/E57</f>
        <v>0.6</v>
      </c>
      <c r="F59" s="19"/>
    </row>
    <row r="60" spans="1:6" x14ac:dyDescent="0.25">
      <c r="A60" s="20" t="s">
        <v>14</v>
      </c>
      <c r="B60" s="24">
        <f>B53/B57</f>
        <v>0.10692771084337349</v>
      </c>
      <c r="C60" s="24">
        <f>C53/C57</f>
        <v>0.6</v>
      </c>
      <c r="D60" s="24" t="e">
        <f>D53/D57</f>
        <v>#DIV/0!</v>
      </c>
      <c r="E60" s="24">
        <f>E53/E57</f>
        <v>0.08</v>
      </c>
      <c r="F60" s="19"/>
    </row>
    <row r="61" spans="1:6" x14ac:dyDescent="0.25">
      <c r="A61" s="20" t="s">
        <v>15</v>
      </c>
      <c r="B61" s="24">
        <f>B54/B57</f>
        <v>0.36746987951807231</v>
      </c>
      <c r="C61" s="24">
        <f>C54/C57</f>
        <v>0</v>
      </c>
      <c r="D61" s="24" t="e">
        <f>D54/D57</f>
        <v>#DIV/0!</v>
      </c>
      <c r="E61" s="24">
        <f>E54/E57</f>
        <v>0.08</v>
      </c>
      <c r="F61" s="19"/>
    </row>
    <row r="62" spans="1:6" x14ac:dyDescent="0.25">
      <c r="A62" s="20" t="s">
        <v>16</v>
      </c>
      <c r="B62" s="24">
        <f>B55/B57</f>
        <v>0.34412650602409639</v>
      </c>
      <c r="C62" s="24">
        <f>C55/C57</f>
        <v>0</v>
      </c>
      <c r="D62" s="24" t="e">
        <f>D55/D57</f>
        <v>#DIV/0!</v>
      </c>
      <c r="E62" s="24">
        <f>E55/E57</f>
        <v>0.04</v>
      </c>
      <c r="F62" s="19"/>
    </row>
    <row r="63" spans="1:6" x14ac:dyDescent="0.25">
      <c r="A63" s="20" t="s">
        <v>17</v>
      </c>
      <c r="B63" s="24">
        <f>B56/B57</f>
        <v>0.14984939759036145</v>
      </c>
      <c r="C63" s="24">
        <f>C56/C57</f>
        <v>0.2</v>
      </c>
      <c r="D63" s="24" t="e">
        <f>D56/D57</f>
        <v>#DIV/0!</v>
      </c>
      <c r="E63" s="24">
        <f>E56/E57</f>
        <v>0.2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53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9</v>
      </c>
      <c r="C75" s="21">
        <v>18</v>
      </c>
      <c r="D75" s="21">
        <v>22</v>
      </c>
      <c r="E75" s="21">
        <v>9</v>
      </c>
      <c r="F75" s="21">
        <f>SUM(B75:E75)</f>
        <v>58</v>
      </c>
    </row>
    <row r="76" spans="1:6" x14ac:dyDescent="0.25">
      <c r="A76" s="20" t="s">
        <v>14</v>
      </c>
      <c r="B76" s="21">
        <v>12</v>
      </c>
      <c r="C76" s="21">
        <v>31</v>
      </c>
      <c r="D76" s="21">
        <v>81</v>
      </c>
      <c r="E76" s="21">
        <v>23</v>
      </c>
      <c r="F76" s="21">
        <f>SUM(B76:E76)</f>
        <v>147</v>
      </c>
    </row>
    <row r="77" spans="1:6" x14ac:dyDescent="0.25">
      <c r="A77" s="20" t="s">
        <v>15</v>
      </c>
      <c r="B77" s="21">
        <v>47</v>
      </c>
      <c r="C77" s="21">
        <v>125</v>
      </c>
      <c r="D77" s="21">
        <v>247</v>
      </c>
      <c r="E77" s="21">
        <v>70</v>
      </c>
      <c r="F77" s="21">
        <f>SUM(B77:E77)</f>
        <v>489</v>
      </c>
    </row>
    <row r="78" spans="1:6" x14ac:dyDescent="0.25">
      <c r="A78" s="20" t="s">
        <v>16</v>
      </c>
      <c r="B78" s="21">
        <v>14</v>
      </c>
      <c r="C78" s="21">
        <v>88</v>
      </c>
      <c r="D78" s="21">
        <v>260</v>
      </c>
      <c r="E78" s="21">
        <v>95</v>
      </c>
      <c r="F78" s="21">
        <f>SUM(B78:E78)</f>
        <v>457</v>
      </c>
    </row>
    <row r="79" spans="1:6" x14ac:dyDescent="0.25">
      <c r="A79" s="20" t="s">
        <v>17</v>
      </c>
      <c r="B79" s="21">
        <v>4</v>
      </c>
      <c r="C79" s="21">
        <v>35</v>
      </c>
      <c r="D79" s="21">
        <v>90</v>
      </c>
      <c r="E79" s="21">
        <v>73</v>
      </c>
      <c r="F79" s="21">
        <f>SUM(B79:E79)</f>
        <v>202</v>
      </c>
    </row>
    <row r="80" spans="1:6" x14ac:dyDescent="0.25">
      <c r="A80" s="26" t="s">
        <v>0</v>
      </c>
      <c r="B80" s="63">
        <f>SUM(B75:B79)</f>
        <v>86</v>
      </c>
      <c r="C80" s="63">
        <f>SUM(C75:C79)</f>
        <v>297</v>
      </c>
      <c r="D80" s="63">
        <f>SUM(D75:D79)</f>
        <v>700</v>
      </c>
      <c r="E80" s="63">
        <f>SUM(E75:E79)</f>
        <v>270</v>
      </c>
      <c r="F80" s="22">
        <f>SUM(F75:F79)</f>
        <v>1353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0.10465116279069768</v>
      </c>
      <c r="C82" s="24">
        <f>C75/C80</f>
        <v>6.0606060606060608E-2</v>
      </c>
      <c r="D82" s="24">
        <f>D75/D80</f>
        <v>3.1428571428571431E-2</v>
      </c>
      <c r="E82" s="24">
        <f>E75/E80</f>
        <v>3.3333333333333333E-2</v>
      </c>
      <c r="F82" s="19"/>
    </row>
    <row r="83" spans="1:6" x14ac:dyDescent="0.25">
      <c r="A83" s="20" t="s">
        <v>14</v>
      </c>
      <c r="B83" s="24">
        <f>B76/B80</f>
        <v>0.13953488372093023</v>
      </c>
      <c r="C83" s="24">
        <f>C76/C80</f>
        <v>0.10437710437710437</v>
      </c>
      <c r="D83" s="24">
        <f>D76/D80</f>
        <v>0.11571428571428571</v>
      </c>
      <c r="E83" s="24">
        <f>E76/E80</f>
        <v>8.5185185185185183E-2</v>
      </c>
      <c r="F83" s="19"/>
    </row>
    <row r="84" spans="1:6" x14ac:dyDescent="0.25">
      <c r="A84" s="20" t="s">
        <v>15</v>
      </c>
      <c r="B84" s="24">
        <f>B77/B80</f>
        <v>0.54651162790697672</v>
      </c>
      <c r="C84" s="24">
        <f>C77/C80</f>
        <v>0.4208754208754209</v>
      </c>
      <c r="D84" s="24">
        <f>D77/D80</f>
        <v>0.35285714285714287</v>
      </c>
      <c r="E84" s="24">
        <f>E77/E80</f>
        <v>0.25925925925925924</v>
      </c>
      <c r="F84" s="19"/>
    </row>
    <row r="85" spans="1:6" x14ac:dyDescent="0.25">
      <c r="A85" s="20" t="s">
        <v>16</v>
      </c>
      <c r="B85" s="24">
        <f>B78/B80</f>
        <v>0.16279069767441862</v>
      </c>
      <c r="C85" s="24">
        <f>C78/C80</f>
        <v>0.29629629629629628</v>
      </c>
      <c r="D85" s="24">
        <f>D78/D80</f>
        <v>0.37142857142857144</v>
      </c>
      <c r="E85" s="24">
        <f>E78/E80</f>
        <v>0.35185185185185186</v>
      </c>
      <c r="F85" s="19"/>
    </row>
    <row r="86" spans="1:6" x14ac:dyDescent="0.25">
      <c r="A86" s="20" t="s">
        <v>17</v>
      </c>
      <c r="B86" s="24">
        <f>B79/B80</f>
        <v>4.6511627906976744E-2</v>
      </c>
      <c r="C86" s="24">
        <f>C79/C80</f>
        <v>0.11784511784511785</v>
      </c>
      <c r="D86" s="24">
        <f>D79/D80</f>
        <v>0.12857142857142856</v>
      </c>
      <c r="E86" s="24">
        <f>E79/E80</f>
        <v>0.27037037037037037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52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16</v>
      </c>
      <c r="C98" s="21">
        <v>2</v>
      </c>
      <c r="D98" s="21">
        <v>13</v>
      </c>
      <c r="E98" s="28">
        <v>27</v>
      </c>
      <c r="F98" s="21">
        <f>SUM(B98:E98)</f>
        <v>58</v>
      </c>
    </row>
    <row r="99" spans="1:6" x14ac:dyDescent="0.25">
      <c r="A99" s="20" t="s">
        <v>14</v>
      </c>
      <c r="B99" s="21">
        <v>27</v>
      </c>
      <c r="C99" s="21">
        <v>4</v>
      </c>
      <c r="D99" s="21">
        <v>41</v>
      </c>
      <c r="E99" s="28">
        <v>75</v>
      </c>
      <c r="F99" s="21">
        <f>SUM(B99:E99)</f>
        <v>147</v>
      </c>
    </row>
    <row r="100" spans="1:6" x14ac:dyDescent="0.25">
      <c r="A100" s="20" t="s">
        <v>15</v>
      </c>
      <c r="B100" s="21">
        <v>84</v>
      </c>
      <c r="C100" s="21">
        <v>29</v>
      </c>
      <c r="D100" s="21">
        <v>132</v>
      </c>
      <c r="E100" s="28">
        <v>245</v>
      </c>
      <c r="F100" s="21">
        <f>SUM(B100:E100)</f>
        <v>490</v>
      </c>
    </row>
    <row r="101" spans="1:6" x14ac:dyDescent="0.25">
      <c r="A101" s="20" t="s">
        <v>16</v>
      </c>
      <c r="B101" s="21">
        <v>82</v>
      </c>
      <c r="C101" s="21">
        <v>49</v>
      </c>
      <c r="D101" s="21">
        <v>100</v>
      </c>
      <c r="E101" s="28">
        <v>227</v>
      </c>
      <c r="F101" s="21">
        <f>SUM(B101:E101)</f>
        <v>458</v>
      </c>
    </row>
    <row r="102" spans="1:6" x14ac:dyDescent="0.25">
      <c r="A102" s="20" t="s">
        <v>17</v>
      </c>
      <c r="B102" s="21">
        <v>27</v>
      </c>
      <c r="C102" s="21">
        <v>26</v>
      </c>
      <c r="D102" s="21">
        <v>37</v>
      </c>
      <c r="E102" s="28">
        <v>115</v>
      </c>
      <c r="F102" s="21">
        <f>SUM(B102:E102)</f>
        <v>205</v>
      </c>
    </row>
    <row r="103" spans="1:6" x14ac:dyDescent="0.25">
      <c r="A103" s="26" t="s">
        <v>0</v>
      </c>
      <c r="B103" s="63">
        <f>SUM(B98:B102)</f>
        <v>236</v>
      </c>
      <c r="C103" s="63">
        <f>SUM(C98:C102)</f>
        <v>110</v>
      </c>
      <c r="D103" s="63">
        <f>SUM(D98:D102)</f>
        <v>323</v>
      </c>
      <c r="E103" s="63">
        <f>SUM(E98:E102)</f>
        <v>689</v>
      </c>
      <c r="F103" s="22">
        <f>SUM(F98:F102)</f>
        <v>1358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6.7796610169491525E-2</v>
      </c>
      <c r="C105" s="24">
        <f>C98/C103</f>
        <v>1.8181818181818181E-2</v>
      </c>
      <c r="D105" s="24">
        <f>D98/D103</f>
        <v>4.0247678018575851E-2</v>
      </c>
      <c r="E105" s="24">
        <f>E98/E103</f>
        <v>3.9187227866473148E-2</v>
      </c>
      <c r="F105" s="19"/>
    </row>
    <row r="106" spans="1:6" x14ac:dyDescent="0.25">
      <c r="A106" s="20" t="s">
        <v>14</v>
      </c>
      <c r="B106" s="24">
        <f>B99/B103</f>
        <v>0.11440677966101695</v>
      </c>
      <c r="C106" s="24">
        <f>C99/C103</f>
        <v>3.6363636363636362E-2</v>
      </c>
      <c r="D106" s="24">
        <f>D99/D103</f>
        <v>0.12693498452012383</v>
      </c>
      <c r="E106" s="24">
        <f>E99/E103</f>
        <v>0.10885341074020319</v>
      </c>
      <c r="F106" s="19"/>
    </row>
    <row r="107" spans="1:6" x14ac:dyDescent="0.25">
      <c r="A107" s="20" t="s">
        <v>15</v>
      </c>
      <c r="B107" s="24">
        <f>B100/B103</f>
        <v>0.3559322033898305</v>
      </c>
      <c r="C107" s="24">
        <f>C100/C103</f>
        <v>0.26363636363636361</v>
      </c>
      <c r="D107" s="24">
        <f>D100/D103</f>
        <v>0.4086687306501548</v>
      </c>
      <c r="E107" s="24">
        <f>E100/E103</f>
        <v>0.35558780841799709</v>
      </c>
      <c r="F107" s="19"/>
    </row>
    <row r="108" spans="1:6" x14ac:dyDescent="0.25">
      <c r="A108" s="20" t="s">
        <v>16</v>
      </c>
      <c r="B108" s="24">
        <f>B101/B103</f>
        <v>0.34745762711864409</v>
      </c>
      <c r="C108" s="24">
        <f>C101/C103</f>
        <v>0.44545454545454544</v>
      </c>
      <c r="D108" s="24">
        <f>D101/D103</f>
        <v>0.30959752321981426</v>
      </c>
      <c r="E108" s="24">
        <f>E101/E103</f>
        <v>0.32946298984034833</v>
      </c>
      <c r="F108" s="19"/>
    </row>
    <row r="109" spans="1:6" x14ac:dyDescent="0.25">
      <c r="A109" s="20" t="s">
        <v>17</v>
      </c>
      <c r="B109" s="24">
        <f>B102/B103</f>
        <v>0.11440677966101695</v>
      </c>
      <c r="C109" s="24">
        <f>C102/C103</f>
        <v>0.23636363636363636</v>
      </c>
      <c r="D109" s="24">
        <f>D102/D103</f>
        <v>0.11455108359133127</v>
      </c>
      <c r="E109" s="24">
        <f>E102/E103</f>
        <v>0.16690856313497823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2018-07-18T21:16:11Z</dcterms:modified>
</cp:coreProperties>
</file>