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vaughan\Attendance Works\New folder\"/>
    </mc:Choice>
  </mc:AlternateContent>
  <bookViews>
    <workbookView xWindow="0" yWindow="0" windowWidth="20490" windowHeight="6930" activeTab="2"/>
  </bookViews>
  <sheets>
    <sheet name="Overview" sheetId="1" r:id="rId1"/>
    <sheet name="Additional SY 15-16 Analysis" sheetId="2" r:id="rId2"/>
    <sheet name="Additional SY 13-14 Analysis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E103" i="3"/>
  <c r="E109" i="3"/>
  <c r="D103" i="3"/>
  <c r="D109" i="3"/>
  <c r="C103" i="3"/>
  <c r="C109" i="3"/>
  <c r="B103" i="3"/>
  <c r="B109" i="3"/>
  <c r="E108" i="3"/>
  <c r="D108" i="3"/>
  <c r="C108" i="3"/>
  <c r="B108" i="3"/>
  <c r="E107" i="3"/>
  <c r="D107" i="3"/>
  <c r="C107" i="3"/>
  <c r="B107" i="3"/>
  <c r="E106" i="3"/>
  <c r="D106" i="3"/>
  <c r="C106" i="3"/>
  <c r="B106" i="3"/>
  <c r="E105" i="3"/>
  <c r="D105" i="3"/>
  <c r="C105" i="3"/>
  <c r="B105" i="3"/>
  <c r="F98" i="3"/>
  <c r="F99" i="3"/>
  <c r="F100" i="3"/>
  <c r="F101" i="3"/>
  <c r="F102" i="3"/>
  <c r="F103" i="3"/>
  <c r="E80" i="3"/>
  <c r="E86" i="3"/>
  <c r="D80" i="3"/>
  <c r="D86" i="3"/>
  <c r="C80" i="3"/>
  <c r="C86" i="3"/>
  <c r="B80" i="3"/>
  <c r="B86" i="3"/>
  <c r="E85" i="3"/>
  <c r="D85" i="3"/>
  <c r="C85" i="3"/>
  <c r="B85" i="3"/>
  <c r="E84" i="3"/>
  <c r="D84" i="3"/>
  <c r="C84" i="3"/>
  <c r="B84" i="3"/>
  <c r="E83" i="3"/>
  <c r="D83" i="3"/>
  <c r="C83" i="3"/>
  <c r="B83" i="3"/>
  <c r="E82" i="3"/>
  <c r="D82" i="3"/>
  <c r="C82" i="3"/>
  <c r="B82" i="3"/>
  <c r="F75" i="3"/>
  <c r="F76" i="3"/>
  <c r="F77" i="3"/>
  <c r="F78" i="3"/>
  <c r="F79" i="3"/>
  <c r="F80" i="3"/>
  <c r="E57" i="3"/>
  <c r="E63" i="3"/>
  <c r="D57" i="3"/>
  <c r="D63" i="3"/>
  <c r="C57" i="3"/>
  <c r="C63" i="3"/>
  <c r="B57" i="3"/>
  <c r="B63" i="3"/>
  <c r="E62" i="3"/>
  <c r="D62" i="3"/>
  <c r="C62" i="3"/>
  <c r="B62" i="3"/>
  <c r="E61" i="3"/>
  <c r="D61" i="3"/>
  <c r="C61" i="3"/>
  <c r="B61" i="3"/>
  <c r="E60" i="3"/>
  <c r="D60" i="3"/>
  <c r="C60" i="3"/>
  <c r="B60" i="3"/>
  <c r="E59" i="3"/>
  <c r="D59" i="3"/>
  <c r="C59" i="3"/>
  <c r="B59" i="3"/>
  <c r="F52" i="3"/>
  <c r="F53" i="3"/>
  <c r="F54" i="3"/>
  <c r="F55" i="3"/>
  <c r="F56" i="3"/>
  <c r="F57" i="3"/>
  <c r="E34" i="3"/>
  <c r="E40" i="3"/>
  <c r="D34" i="3"/>
  <c r="D40" i="3"/>
  <c r="C34" i="3"/>
  <c r="C40" i="3"/>
  <c r="B34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F29" i="3"/>
  <c r="F30" i="3"/>
  <c r="F31" i="3"/>
  <c r="F32" i="3"/>
  <c r="F33" i="3"/>
  <c r="F34" i="3"/>
  <c r="D15" i="3"/>
  <c r="F10" i="3"/>
  <c r="F11" i="3"/>
  <c r="F12" i="3"/>
  <c r="F13" i="3"/>
  <c r="F14" i="3"/>
  <c r="F15" i="3"/>
  <c r="C15" i="3"/>
  <c r="E10" i="3"/>
  <c r="E11" i="3"/>
  <c r="E12" i="3"/>
  <c r="E13" i="3"/>
  <c r="E14" i="3"/>
  <c r="E15" i="3"/>
  <c r="B15" i="3"/>
  <c r="E103" i="2"/>
  <c r="E109" i="2"/>
  <c r="D103" i="2"/>
  <c r="D109" i="2"/>
  <c r="C103" i="2"/>
  <c r="C109" i="2"/>
  <c r="B103" i="2"/>
  <c r="B109" i="2"/>
  <c r="E108" i="2"/>
  <c r="D108" i="2"/>
  <c r="C108" i="2"/>
  <c r="B108" i="2"/>
  <c r="E107" i="2"/>
  <c r="D107" i="2"/>
  <c r="C107" i="2"/>
  <c r="B107" i="2"/>
  <c r="E106" i="2"/>
  <c r="D106" i="2"/>
  <c r="C106" i="2"/>
  <c r="B106" i="2"/>
  <c r="E105" i="2"/>
  <c r="D105" i="2"/>
  <c r="C105" i="2"/>
  <c r="B105" i="2"/>
  <c r="F98" i="2"/>
  <c r="F99" i="2"/>
  <c r="F100" i="2"/>
  <c r="F101" i="2"/>
  <c r="F102" i="2"/>
  <c r="F103" i="2"/>
  <c r="E80" i="2"/>
  <c r="E86" i="2"/>
  <c r="D80" i="2"/>
  <c r="D86" i="2"/>
  <c r="C80" i="2"/>
  <c r="C86" i="2"/>
  <c r="B80" i="2"/>
  <c r="B86" i="2"/>
  <c r="E85" i="2"/>
  <c r="D85" i="2"/>
  <c r="C85" i="2"/>
  <c r="B85" i="2"/>
  <c r="E84" i="2"/>
  <c r="D84" i="2"/>
  <c r="C84" i="2"/>
  <c r="B84" i="2"/>
  <c r="E83" i="2"/>
  <c r="D83" i="2"/>
  <c r="C83" i="2"/>
  <c r="B83" i="2"/>
  <c r="E82" i="2"/>
  <c r="D82" i="2"/>
  <c r="C82" i="2"/>
  <c r="B82" i="2"/>
  <c r="F75" i="2"/>
  <c r="F76" i="2"/>
  <c r="F77" i="2"/>
  <c r="F78" i="2"/>
  <c r="F79" i="2"/>
  <c r="F80" i="2"/>
  <c r="E57" i="2"/>
  <c r="E63" i="2"/>
  <c r="D57" i="2"/>
  <c r="D63" i="2"/>
  <c r="C57" i="2"/>
  <c r="C63" i="2"/>
  <c r="B57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F52" i="2"/>
  <c r="F53" i="2"/>
  <c r="F54" i="2"/>
  <c r="F55" i="2"/>
  <c r="F56" i="2"/>
  <c r="F57" i="2"/>
  <c r="E34" i="2"/>
  <c r="E40" i="2"/>
  <c r="D34" i="2"/>
  <c r="D40" i="2"/>
  <c r="C34" i="2"/>
  <c r="C40" i="2"/>
  <c r="B34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F29" i="2"/>
  <c r="F30" i="2"/>
  <c r="F31" i="2"/>
  <c r="F32" i="2"/>
  <c r="F33" i="2"/>
  <c r="F34" i="2"/>
  <c r="D15" i="2"/>
  <c r="F10" i="2"/>
  <c r="F11" i="2"/>
  <c r="F12" i="2"/>
  <c r="F13" i="2"/>
  <c r="F14" i="2"/>
  <c r="F15" i="2"/>
  <c r="C15" i="2"/>
  <c r="E10" i="2"/>
  <c r="E11" i="2"/>
  <c r="E12" i="2"/>
  <c r="E13" i="2"/>
  <c r="E14" i="2"/>
  <c r="E15" i="2"/>
  <c r="B15" i="2"/>
  <c r="B20" i="1"/>
  <c r="C51" i="1"/>
  <c r="B51" i="1"/>
  <c r="C20" i="1"/>
  <c r="B36" i="1"/>
  <c r="B35" i="1"/>
  <c r="B34" i="1"/>
  <c r="B33" i="1"/>
  <c r="B32" i="1"/>
  <c r="C34" i="1"/>
  <c r="D34" i="1"/>
  <c r="D20" i="1"/>
  <c r="C32" i="1"/>
  <c r="D32" i="1"/>
  <c r="C35" i="1"/>
  <c r="D35" i="1"/>
  <c r="C36" i="1"/>
  <c r="D36" i="1"/>
  <c r="C33" i="1"/>
  <c r="D33" i="1"/>
</calcChain>
</file>

<file path=xl/sharedStrings.xml><?xml version="1.0" encoding="utf-8"?>
<sst xmlns="http://schemas.openxmlformats.org/spreadsheetml/2006/main" count="225" uniqueCount="59">
  <si>
    <t>Grand Total (n)</t>
  </si>
  <si>
    <t>Extreme Chronic Absence (30%+)</t>
  </si>
  <si>
    <t>Rural</t>
  </si>
  <si>
    <t>Town</t>
  </si>
  <si>
    <t>Suburb</t>
  </si>
  <si>
    <t>City</t>
  </si>
  <si>
    <t>Total</t>
  </si>
  <si>
    <t>0-24%</t>
  </si>
  <si>
    <t>25-49%</t>
  </si>
  <si>
    <t>50-74%</t>
  </si>
  <si>
    <t>&gt;=75%</t>
  </si>
  <si>
    <t>Alternative</t>
  </si>
  <si>
    <t>Vocational</t>
  </si>
  <si>
    <t>Regular</t>
  </si>
  <si>
    <t>High Chronic Absence (20-29.9%)</t>
  </si>
  <si>
    <t>Significant Chronic Absence (10-19.9%)</t>
  </si>
  <si>
    <t>Modest Chronic Absence (5-9.9%)</t>
  </si>
  <si>
    <t>Low Chronic Absence (0-4.9%)</t>
  </si>
  <si>
    <t>Special Ed</t>
  </si>
  <si>
    <t># Schools SY 13-14</t>
  </si>
  <si>
    <t># Schools SY 15-16</t>
  </si>
  <si>
    <t>% Schools SY 13-14</t>
  </si>
  <si>
    <t>% Schools SY 15-16</t>
  </si>
  <si>
    <t xml:space="preserve"># Change SY 13-14 to SY 15-16 </t>
  </si>
  <si>
    <t xml:space="preserve">Number Elementary Schools </t>
  </si>
  <si>
    <t xml:space="preserve">Percent Elementary Schools </t>
  </si>
  <si>
    <t>Number Middle Schools</t>
  </si>
  <si>
    <t>Percent Middle Schools</t>
  </si>
  <si>
    <t>Number High Schools</t>
  </si>
  <si>
    <t>Number Other Schools</t>
  </si>
  <si>
    <t>Cumulative Enrollment</t>
  </si>
  <si>
    <t xml:space="preserve">% Change SY 13-14 to SY 15-16 </t>
  </si>
  <si>
    <t>% of Cumulative Enrollment</t>
  </si>
  <si>
    <t>% of Chronically Absent Students</t>
  </si>
  <si>
    <t>Percent High Schools</t>
  </si>
  <si>
    <t>Percent Other Schools</t>
  </si>
  <si>
    <t># of Schools Reporting Zero Chronically Absent Students</t>
  </si>
  <si>
    <t># of Schools Reporting Chronic Absence Data</t>
  </si>
  <si>
    <t>% of Schools Reporting Zero Chronically Absent Students</t>
  </si>
  <si>
    <t xml:space="preserve">Number of Chronically Absent Students </t>
  </si>
  <si>
    <t>How do Chronic Absence Levels Vary by School Characteristics?</t>
  </si>
  <si>
    <t># Schools</t>
  </si>
  <si>
    <t>How Many Students are Served by Schools with Different Levels of Chronic Absence?</t>
  </si>
  <si>
    <t>SY 13-14</t>
  </si>
  <si>
    <t>SY 15-16</t>
  </si>
  <si>
    <t>Georgia</t>
  </si>
  <si>
    <t>Georgia Schools Reporting Zero Students as Chronically Absent</t>
  </si>
  <si>
    <t>SY 15-16 Chronic Absence Levels Across 
Georgia Schools</t>
  </si>
  <si>
    <t>SY 15-16 Chronic Absence Levels Across Georgia Schools by School Type</t>
  </si>
  <si>
    <t xml:space="preserve">SY 15-16 Chronic Absence Levels Across Georgia Schools by Concentration of Poverty </t>
  </si>
  <si>
    <t xml:space="preserve">SY 15-16 Chronic Absence Levels Across Georgia Schools by Locale </t>
  </si>
  <si>
    <t>SY 13-14 Chronic Absence Levels Across 
Georgia Schools</t>
  </si>
  <si>
    <t xml:space="preserve">SY 13-14 Chronic Absence Levels Across Georgia Schools by School Type </t>
  </si>
  <si>
    <t>SY 13-14 Chronic Absence Levels Across Georgia Schools by Concentration of Poverty</t>
  </si>
  <si>
    <t xml:space="preserve">SY 13-14 Chronic Absence Levels Across Georgia Schools by Locale </t>
  </si>
  <si>
    <t>Chronic Absence Levels Across Georgia Schools SY 15-16  Compared to SY 13-14</t>
  </si>
  <si>
    <t>Chronic Absence Levels Across Georgia Schools</t>
  </si>
  <si>
    <t xml:space="preserve">SY 13-14 Chronic Absence Levels Across Georgia Schools by Grades Served </t>
  </si>
  <si>
    <t xml:space="preserve">SY 15-16 Chronic Absence Levels Across Georgia Schools by Grades Served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</si>
</sst>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7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8">
    <xf numFmtId="0" fontId="0" fillId="0" borderId="0" xfId="0"/>
    <xf numFmtId="9" fontId="0" fillId="0" borderId="0" xfId="1" applyFon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0" fontId="2" fillId="0" borderId="1" xfId="0" applyFont="1" applyBorder="1"/>
    <xf numFmtId="0" fontId="0" fillId="3" borderId="1" xfId="0" applyFill="1" applyBorder="1"/>
    <xf numFmtId="0" fontId="2" fillId="3" borderId="2" xfId="0" applyFont="1" applyFill="1" applyBorder="1"/>
    <xf numFmtId="0" fontId="0" fillId="0" borderId="1" xfId="0" applyNumberFormat="1" applyBorder="1"/>
    <xf numFmtId="9" fontId="0" fillId="0" borderId="0" xfId="1" applyFont="1" applyBorder="1"/>
    <xf numFmtId="0" fontId="2" fillId="0" borderId="0" xfId="0" applyFont="1" applyBorder="1"/>
    <xf numFmtId="0" fontId="2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ill="1" applyBorder="1"/>
    <xf numFmtId="0" fontId="0" fillId="0" borderId="0" xfId="0" applyFill="1"/>
    <xf numFmtId="2" fontId="2" fillId="3" borderId="1" xfId="0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3" xfId="0" applyBorder="1"/>
    <xf numFmtId="0" fontId="6" fillId="0" borderId="0" xfId="0" applyFont="1"/>
    <xf numFmtId="0" fontId="5" fillId="0" borderId="6" xfId="0" applyFont="1" applyBorder="1"/>
    <xf numFmtId="0" fontId="6" fillId="0" borderId="7" xfId="0" applyFont="1" applyBorder="1"/>
    <xf numFmtId="0" fontId="5" fillId="4" borderId="6" xfId="0" applyFont="1" applyFill="1" applyBorder="1"/>
    <xf numFmtId="0" fontId="5" fillId="0" borderId="0" xfId="0" applyFont="1"/>
    <xf numFmtId="9" fontId="6" fillId="0" borderId="7" xfId="0" applyNumberFormat="1" applyFont="1" applyBorder="1"/>
    <xf numFmtId="9" fontId="6" fillId="0" borderId="0" xfId="0" applyNumberFormat="1" applyFont="1"/>
    <xf numFmtId="0" fontId="5" fillId="4" borderId="2" xfId="0" applyFont="1" applyFill="1" applyBorder="1"/>
    <xf numFmtId="0" fontId="6" fillId="4" borderId="1" xfId="0" applyFont="1" applyFill="1" applyBorder="1"/>
    <xf numFmtId="0" fontId="6" fillId="0" borderId="7" xfId="0" applyFont="1" applyBorder="1" applyAlignment="1">
      <alignment horizontal="right"/>
    </xf>
    <xf numFmtId="3" fontId="6" fillId="0" borderId="1" xfId="1" applyNumberFormat="1" applyFont="1" applyBorder="1"/>
    <xf numFmtId="3" fontId="0" fillId="0" borderId="1" xfId="1" applyNumberFormat="1" applyFont="1" applyBorder="1"/>
    <xf numFmtId="9" fontId="0" fillId="0" borderId="1" xfId="0" applyNumberFormat="1" applyBorder="1"/>
    <xf numFmtId="0" fontId="0" fillId="0" borderId="0" xfId="0" applyAlignment="1"/>
    <xf numFmtId="0" fontId="8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vertical="center"/>
    </xf>
    <xf numFmtId="3" fontId="0" fillId="3" borderId="5" xfId="0" applyNumberFormat="1" applyFont="1" applyFill="1" applyBorder="1" applyAlignment="1">
      <alignment vertical="center"/>
    </xf>
    <xf numFmtId="1" fontId="0" fillId="3" borderId="5" xfId="0" applyNumberForma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Border="1"/>
    <xf numFmtId="3" fontId="10" fillId="0" borderId="1" xfId="0" applyNumberFormat="1" applyFont="1" applyBorder="1"/>
    <xf numFmtId="1" fontId="10" fillId="0" borderId="1" xfId="1" applyNumberFormat="1" applyFont="1" applyBorder="1"/>
    <xf numFmtId="0" fontId="9" fillId="3" borderId="1" xfId="0" applyFont="1" applyFill="1" applyBorder="1"/>
    <xf numFmtId="9" fontId="10" fillId="0" borderId="1" xfId="1" applyFont="1" applyBorder="1"/>
    <xf numFmtId="9" fontId="10" fillId="0" borderId="1" xfId="1" applyNumberFormat="1" applyFont="1" applyBorder="1"/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9" fontId="10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wrapText="1"/>
    </xf>
    <xf numFmtId="0" fontId="5" fillId="4" borderId="7" xfId="0" applyFont="1" applyFill="1" applyBorder="1"/>
    <xf numFmtId="9" fontId="5" fillId="4" borderId="1" xfId="0" applyNumberFormat="1" applyFont="1" applyFill="1" applyBorder="1"/>
    <xf numFmtId="3" fontId="9" fillId="2" borderId="1" xfId="0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/>
  </cellXfs>
  <cellStyles count="27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</a:t>
            </a:r>
            <a:r>
              <a:rPr lang="en-US" sz="1400" b="1" i="0" u="none" strike="noStrike" baseline="0">
                <a:effectLst/>
              </a:rPr>
              <a:t>Georgia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Overview!$B$14</c:f>
              <c:strCache>
                <c:ptCount val="1"/>
                <c:pt idx="0">
                  <c:v># Schools SY 13-14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D7-4AA9-B6A0-442BB72B5BC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D7-4AA9-B6A0-442BB72B5BC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D7-4AA9-B6A0-442BB72B5BCD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D7-4AA9-B6A0-442BB72B5BC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BD7-4AA9-B6A0-442BB72B5B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Overview!$B$15:$B$19</c:f>
              <c:numCache>
                <c:formatCode>#,##0</c:formatCode>
                <c:ptCount val="5"/>
                <c:pt idx="0">
                  <c:v>123</c:v>
                </c:pt>
                <c:pt idx="1">
                  <c:v>135</c:v>
                </c:pt>
                <c:pt idx="2">
                  <c:v>740</c:v>
                </c:pt>
                <c:pt idx="3">
                  <c:v>890</c:v>
                </c:pt>
                <c:pt idx="4">
                  <c:v>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D7-4AA9-B6A0-442BB72B5BCD}"/>
            </c:ext>
          </c:extLst>
        </c:ser>
        <c:ser>
          <c:idx val="1"/>
          <c:order val="1"/>
          <c:tx>
            <c:strRef>
              <c:f>Overview!$C$14</c:f>
              <c:strCache>
                <c:ptCount val="1"/>
                <c:pt idx="0">
                  <c:v>#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E16-498F-92D9-4EFE7E4C6398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E16-498F-92D9-4EFE7E4C6398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E16-498F-92D9-4EFE7E4C6398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E16-498F-92D9-4EFE7E4C6398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E16-498F-92D9-4EFE7E4C63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Overview!$C$15:$C$19</c:f>
              <c:numCache>
                <c:formatCode>#,##0</c:formatCode>
                <c:ptCount val="5"/>
                <c:pt idx="0">
                  <c:v>125</c:v>
                </c:pt>
                <c:pt idx="1">
                  <c:v>211</c:v>
                </c:pt>
                <c:pt idx="2">
                  <c:v>886</c:v>
                </c:pt>
                <c:pt idx="3">
                  <c:v>837</c:v>
                </c:pt>
                <c:pt idx="4">
                  <c:v>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E16-498F-92D9-4EFE7E4C63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037897928"/>
        <c:axId val="2135259848"/>
      </c:barChart>
      <c:catAx>
        <c:axId val="2037897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259848"/>
        <c:crosses val="autoZero"/>
        <c:auto val="1"/>
        <c:lblAlgn val="ctr"/>
        <c:lblOffset val="100"/>
        <c:noMultiLvlLbl val="0"/>
      </c:catAx>
      <c:valAx>
        <c:axId val="2135259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 of Schools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789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11 - </a:t>
            </a:r>
            <a:r>
              <a:rPr lang="en-US" sz="1400" b="1" i="0" baseline="0">
                <a:effectLst/>
              </a:rPr>
              <a:t>SY 13-14 Chronic Absence Levels Across Georgia Schools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effectLst/>
              </a:rPr>
              <a:t> </a:t>
            </a:r>
            <a:r>
              <a:rPr lang="en-US" sz="900" b="0" i="0" baseline="0">
                <a:effectLst/>
              </a:rPr>
              <a:t>*Defined as percent of students eligible for free- or reduced-price meals</a:t>
            </a:r>
            <a:r>
              <a:rPr lang="en-US" sz="900" b="1" i="0" baseline="0">
                <a:effectLst/>
              </a:rPr>
              <a:t> 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Analysis'!$B$82:$E$82</c:f>
              <c:numCache>
                <c:formatCode>0%</c:formatCode>
                <c:ptCount val="4"/>
                <c:pt idx="0">
                  <c:v>6.3786008230452676E-2</c:v>
                </c:pt>
                <c:pt idx="1">
                  <c:v>1.5850144092219021E-2</c:v>
                </c:pt>
                <c:pt idx="2">
                  <c:v>1.0498687664041995E-2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2-4358-9DBD-2470A3756C14}"/>
            </c:ext>
          </c:extLst>
        </c:ser>
        <c:ser>
          <c:idx val="1"/>
          <c:order val="1"/>
          <c:tx>
            <c:strRef>
              <c:f>'Additional SY 13-14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Analysis'!$B$83:$E$83</c:f>
              <c:numCache>
                <c:formatCode>0%</c:formatCode>
                <c:ptCount val="4"/>
                <c:pt idx="0">
                  <c:v>6.9958847736625515E-2</c:v>
                </c:pt>
                <c:pt idx="1">
                  <c:v>6.6282420749279536E-2</c:v>
                </c:pt>
                <c:pt idx="2">
                  <c:v>2.0997375328083989E-2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2-4358-9DBD-2470A3756C14}"/>
            </c:ext>
          </c:extLst>
        </c:ser>
        <c:ser>
          <c:idx val="2"/>
          <c:order val="2"/>
          <c:tx>
            <c:strRef>
              <c:f>'Additional SY 13-14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Analysis'!$B$84:$E$84</c:f>
              <c:numCache>
                <c:formatCode>0%</c:formatCode>
                <c:ptCount val="4"/>
                <c:pt idx="0">
                  <c:v>0.3611111111111111</c:v>
                </c:pt>
                <c:pt idx="1">
                  <c:v>0.37608069164265129</c:v>
                </c:pt>
                <c:pt idx="2">
                  <c:v>0.24934383202099739</c:v>
                </c:pt>
                <c:pt idx="3">
                  <c:v>8.5714285714285715E-2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2-4358-9DBD-2470A3756C14}"/>
            </c:ext>
          </c:extLst>
        </c:ser>
        <c:ser>
          <c:idx val="3"/>
          <c:order val="3"/>
          <c:tx>
            <c:strRef>
              <c:f>'Additional SY 13-14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Analysis'!$B$85:$E$85</c:f>
              <c:numCache>
                <c:formatCode>0%</c:formatCode>
                <c:ptCount val="4"/>
                <c:pt idx="0">
                  <c:v>0.34053497942386829</c:v>
                </c:pt>
                <c:pt idx="1">
                  <c:v>0.41066282420749278</c:v>
                </c:pt>
                <c:pt idx="2">
                  <c:v>0.50131233595800528</c:v>
                </c:pt>
                <c:pt idx="3">
                  <c:v>0.37619047619047619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82-4358-9DBD-2470A3756C14}"/>
            </c:ext>
          </c:extLst>
        </c:ser>
        <c:ser>
          <c:idx val="4"/>
          <c:order val="4"/>
          <c:tx>
            <c:strRef>
              <c:f>'Additional SY 13-14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Analysis'!$B$86:$E$86</c:f>
              <c:numCache>
                <c:formatCode>0%</c:formatCode>
                <c:ptCount val="4"/>
                <c:pt idx="0">
                  <c:v>0.16460905349794239</c:v>
                </c:pt>
                <c:pt idx="1">
                  <c:v>0.13112391930835735</c:v>
                </c:pt>
                <c:pt idx="2">
                  <c:v>0.2178477690288714</c:v>
                </c:pt>
                <c:pt idx="3">
                  <c:v>0.53809523809523807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82-4358-9DBD-2470A3756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095356904"/>
        <c:axId val="2130880888"/>
      </c:barChart>
      <c:catAx>
        <c:axId val="2095356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0880888"/>
        <c:crosses val="autoZero"/>
        <c:auto val="1"/>
        <c:lblAlgn val="ctr"/>
        <c:lblOffset val="100"/>
        <c:noMultiLvlLbl val="0"/>
      </c:catAx>
      <c:valAx>
        <c:axId val="21308808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7.2966070777088603E-3"/>
              <c:y val="0.37538972974199603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3569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12 - SY 13-14 Chronic Absence Levels Across </a:t>
            </a:r>
            <a:r>
              <a:rPr lang="en-US" sz="1400" b="1" i="0" u="none" strike="noStrike" baseline="0">
                <a:effectLst/>
              </a:rPr>
              <a:t>Georgia</a:t>
            </a:r>
            <a:r>
              <a:rPr lang="en-US" sz="1400" b="1" i="0" baseline="0">
                <a:effectLst/>
              </a:rPr>
              <a:t> 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Analysis'!$B$105:$E$105</c:f>
              <c:numCache>
                <c:formatCode>0%</c:formatCode>
                <c:ptCount val="4"/>
                <c:pt idx="0">
                  <c:v>0.13551401869158877</c:v>
                </c:pt>
                <c:pt idx="1">
                  <c:v>2.5000000000000001E-2</c:v>
                </c:pt>
                <c:pt idx="2">
                  <c:v>2.6229508196721311E-2</c:v>
                </c:pt>
                <c:pt idx="3">
                  <c:v>7.1326676176890159E-3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B-4E00-BD8C-169AC9643F8F}"/>
            </c:ext>
          </c:extLst>
        </c:ser>
        <c:ser>
          <c:idx val="1"/>
          <c:order val="1"/>
          <c:tx>
            <c:strRef>
              <c:f>'Additional SY 13-14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Analysis'!$B$106:$E$106</c:f>
              <c:numCache>
                <c:formatCode>0%</c:formatCode>
                <c:ptCount val="4"/>
                <c:pt idx="0">
                  <c:v>8.4112149532710276E-2</c:v>
                </c:pt>
                <c:pt idx="1">
                  <c:v>2.6136363636363635E-2</c:v>
                </c:pt>
                <c:pt idx="2">
                  <c:v>8.8524590163934422E-2</c:v>
                </c:pt>
                <c:pt idx="3">
                  <c:v>5.7061340941512127E-2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DB-4E00-BD8C-169AC9643F8F}"/>
            </c:ext>
          </c:extLst>
        </c:ser>
        <c:ser>
          <c:idx val="2"/>
          <c:order val="2"/>
          <c:tx>
            <c:strRef>
              <c:f>'Additional SY 13-14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Analysis'!$B$107:$E$107</c:f>
              <c:numCache>
                <c:formatCode>0%</c:formatCode>
                <c:ptCount val="4"/>
                <c:pt idx="0">
                  <c:v>0.29672897196261683</c:v>
                </c:pt>
                <c:pt idx="1">
                  <c:v>0.22500000000000001</c:v>
                </c:pt>
                <c:pt idx="2">
                  <c:v>0.40655737704918032</c:v>
                </c:pt>
                <c:pt idx="3">
                  <c:v>0.39942938659058486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DB-4E00-BD8C-169AC9643F8F}"/>
            </c:ext>
          </c:extLst>
        </c:ser>
        <c:ser>
          <c:idx val="3"/>
          <c:order val="3"/>
          <c:tx>
            <c:strRef>
              <c:f>'Additional SY 13-14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Analysis'!$B$108:$E$108</c:f>
              <c:numCache>
                <c:formatCode>0%</c:formatCode>
                <c:ptCount val="4"/>
                <c:pt idx="0">
                  <c:v>0.29439252336448596</c:v>
                </c:pt>
                <c:pt idx="1">
                  <c:v>0.41818181818181815</c:v>
                </c:pt>
                <c:pt idx="2">
                  <c:v>0.34098360655737703</c:v>
                </c:pt>
                <c:pt idx="3">
                  <c:v>0.4136947218259629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DB-4E00-BD8C-169AC9643F8F}"/>
            </c:ext>
          </c:extLst>
        </c:ser>
        <c:ser>
          <c:idx val="4"/>
          <c:order val="4"/>
          <c:tx>
            <c:strRef>
              <c:f>'Additional SY 13-14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Analysis'!$B$109:$E$109</c:f>
              <c:numCache>
                <c:formatCode>0%</c:formatCode>
                <c:ptCount val="4"/>
                <c:pt idx="0">
                  <c:v>0.18925233644859812</c:v>
                </c:pt>
                <c:pt idx="1">
                  <c:v>0.30568181818181817</c:v>
                </c:pt>
                <c:pt idx="2">
                  <c:v>0.13770491803278689</c:v>
                </c:pt>
                <c:pt idx="3">
                  <c:v>0.12268188302425106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DB-4E00-BD8C-169AC9643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4906136"/>
        <c:axId val="2140241208"/>
      </c:barChart>
      <c:catAx>
        <c:axId val="2134906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241208"/>
        <c:crosses val="autoZero"/>
        <c:auto val="1"/>
        <c:lblAlgn val="ctr"/>
        <c:lblOffset val="100"/>
        <c:noMultiLvlLbl val="0"/>
      </c:catAx>
      <c:valAx>
        <c:axId val="21402412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0241404535479099E-2"/>
              <c:y val="0.331768800639051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49061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Georgia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Overview!$B$31</c:f>
              <c:strCache>
                <c:ptCount val="1"/>
                <c:pt idx="0">
                  <c:v>% Schools SY 13-14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B61A-43CB-801E-E0F0C8B00A2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7DE-47EF-BA65-F9A683BEADB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7DE-47EF-BA65-F9A683BEADB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7DE-47EF-BA65-F9A683BEADB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7DE-47EF-BA65-F9A683BEAD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Overview!$B$32:$B$36</c:f>
              <c:numCache>
                <c:formatCode>0%</c:formatCode>
                <c:ptCount val="5"/>
                <c:pt idx="0">
                  <c:v>5.1271363067944976E-2</c:v>
                </c:pt>
                <c:pt idx="1">
                  <c:v>5.6273447269695707E-2</c:v>
                </c:pt>
                <c:pt idx="2">
                  <c:v>0.30846185910796164</c:v>
                </c:pt>
                <c:pt idx="3">
                  <c:v>0.37098791162984579</c:v>
                </c:pt>
                <c:pt idx="4">
                  <c:v>0.21300541892455191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DE-47EF-BA65-F9A683BEADB1}"/>
            </c:ext>
          </c:extLst>
        </c:ser>
        <c:ser>
          <c:idx val="1"/>
          <c:order val="1"/>
          <c:tx>
            <c:strRef>
              <c:f>Overview!$C$31</c:f>
              <c:strCache>
                <c:ptCount val="1"/>
                <c:pt idx="0">
                  <c:v>%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7DE-47EF-BA65-F9A683BEADB1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7DE-47EF-BA65-F9A683BEADB1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77DE-47EF-BA65-F9A683BEADB1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77DE-47EF-BA65-F9A683BEADB1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B61A-43CB-801E-E0F0C8B00A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Overview!$C$32:$C$36</c:f>
              <c:numCache>
                <c:formatCode>0%</c:formatCode>
                <c:ptCount val="5"/>
                <c:pt idx="0">
                  <c:v>5.2521008403361345E-2</c:v>
                </c:pt>
                <c:pt idx="1">
                  <c:v>8.8655462184873954E-2</c:v>
                </c:pt>
                <c:pt idx="2">
                  <c:v>0.37226890756302522</c:v>
                </c:pt>
                <c:pt idx="3">
                  <c:v>0.35168067226890759</c:v>
                </c:pt>
                <c:pt idx="4">
                  <c:v>0.13487394957983193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7DE-47EF-BA65-F9A683BEA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6459768"/>
        <c:axId val="2135600072"/>
      </c:barChart>
      <c:catAx>
        <c:axId val="209645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5600072"/>
        <c:crosses val="autoZero"/>
        <c:auto val="1"/>
        <c:lblAlgn val="ctr"/>
        <c:lblOffset val="100"/>
        <c:noMultiLvlLbl val="0"/>
      </c:catAx>
      <c:valAx>
        <c:axId val="2135600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9.8199676283496802E-3"/>
              <c:y val="0.252608618440627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0964597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CA" b="1">
                <a:solidFill>
                  <a:schemeClr val="tx1"/>
                </a:solidFill>
              </a:rPr>
              <a:t>Chart 3 - Percent of </a:t>
            </a:r>
            <a:r>
              <a:rPr lang="en-US" sz="1400" b="1" i="0" u="none" strike="noStrike" baseline="0">
                <a:effectLst/>
              </a:rPr>
              <a:t>Georgia </a:t>
            </a:r>
            <a:r>
              <a:rPr lang="en-CA" b="1">
                <a:solidFill>
                  <a:schemeClr val="tx1"/>
                </a:solidFill>
              </a:rPr>
              <a:t>Schools Reporting Zero Students as Chronically Absent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Overview!$B$48:$C$48</c:f>
              <c:strCache>
                <c:ptCount val="2"/>
                <c:pt idx="0">
                  <c:v>SY 13-14</c:v>
                </c:pt>
                <c:pt idx="1">
                  <c:v>SY 15-16</c:v>
                </c:pt>
              </c:strCache>
            </c:strRef>
          </c:cat>
          <c:val>
            <c:numRef>
              <c:f>Overview!$B$51:$C$51</c:f>
              <c:numCache>
                <c:formatCode>0%</c:formatCode>
                <c:ptCount val="2"/>
                <c:pt idx="0">
                  <c:v>4.0433513964151728E-2</c:v>
                </c:pt>
                <c:pt idx="1">
                  <c:v>2.8991596638655463E-2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6-4D51-9988-F4EBF8C81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41224680"/>
        <c:axId val="-2095327864"/>
      </c:barChart>
      <c:catAx>
        <c:axId val="2141224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5327864"/>
        <c:crosses val="autoZero"/>
        <c:auto val="1"/>
        <c:lblAlgn val="ctr"/>
        <c:lblOffset val="100"/>
        <c:noMultiLvlLbl val="0"/>
      </c:catAx>
      <c:valAx>
        <c:axId val="-2095327864"/>
        <c:scaling>
          <c:orientation val="minMax"/>
          <c:max val="0.0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12385849825072E-2"/>
              <c:y val="0.35922530979049899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1224680"/>
        <c:crosses val="autoZero"/>
        <c:crossBetween val="between"/>
        <c:majorUnit val="0.0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15-16 Chronic Absence Levels Across </a:t>
            </a:r>
            <a:r>
              <a:rPr lang="en-US" sz="1400" b="1" i="0" u="none" strike="noStrike" baseline="0">
                <a:effectLst/>
              </a:rPr>
              <a:t>Georgia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6231366961906701"/>
          <c:y val="5.89123720800356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353670159527E-2"/>
          <c:y val="0.18014733947867101"/>
          <c:w val="0.88347695761877698"/>
          <c:h val="0.63189090168022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Analysis'!$B$36:$E$36</c:f>
              <c:numCache>
                <c:formatCode>0%</c:formatCode>
                <c:ptCount val="4"/>
                <c:pt idx="0">
                  <c:v>3.0959752321981426E-3</c:v>
                </c:pt>
                <c:pt idx="1">
                  <c:v>1.0266940451745379E-2</c:v>
                </c:pt>
                <c:pt idx="2">
                  <c:v>0.14496314496314497</c:v>
                </c:pt>
                <c:pt idx="3">
                  <c:v>0.13978494623655913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0-4B9F-A2BB-02BE0910DF7F}"/>
            </c:ext>
          </c:extLst>
        </c:ser>
        <c:ser>
          <c:idx val="1"/>
          <c:order val="1"/>
          <c:tx>
            <c:strRef>
              <c:f>'Additional SY 15-16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Analysis'!$B$37:$E$37</c:f>
              <c:numCache>
                <c:formatCode>0%</c:formatCode>
                <c:ptCount val="4"/>
                <c:pt idx="0">
                  <c:v>3.3281733746130034E-2</c:v>
                </c:pt>
                <c:pt idx="1">
                  <c:v>8.4188911704312114E-2</c:v>
                </c:pt>
                <c:pt idx="2">
                  <c:v>0.26535626535626533</c:v>
                </c:pt>
                <c:pt idx="3">
                  <c:v>7.5268817204301078E-2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0-4B9F-A2BB-02BE0910DF7F}"/>
            </c:ext>
          </c:extLst>
        </c:ser>
        <c:ser>
          <c:idx val="2"/>
          <c:order val="2"/>
          <c:tx>
            <c:strRef>
              <c:f>'Additional SY 15-16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Analysis'!$B$38:$E$38</c:f>
              <c:numCache>
                <c:formatCode>0%</c:formatCode>
                <c:ptCount val="4"/>
                <c:pt idx="0">
                  <c:v>0.33823529411764708</c:v>
                </c:pt>
                <c:pt idx="1">
                  <c:v>0.52156057494866526</c:v>
                </c:pt>
                <c:pt idx="2">
                  <c:v>0.42014742014742013</c:v>
                </c:pt>
                <c:pt idx="3">
                  <c:v>0.16129032258064516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10-4B9F-A2BB-02BE0910DF7F}"/>
            </c:ext>
          </c:extLst>
        </c:ser>
        <c:ser>
          <c:idx val="3"/>
          <c:order val="3"/>
          <c:tx>
            <c:strRef>
              <c:f>'Additional SY 15-16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Analysis'!$B$39:$E$39</c:f>
              <c:numCache>
                <c:formatCode>0%</c:formatCode>
                <c:ptCount val="4"/>
                <c:pt idx="0">
                  <c:v>0.48993808049535603</c:v>
                </c:pt>
                <c:pt idx="1">
                  <c:v>0.30800821355236141</c:v>
                </c:pt>
                <c:pt idx="2">
                  <c:v>0.10319410319410319</c:v>
                </c:pt>
                <c:pt idx="3">
                  <c:v>8.6021505376344093E-2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10-4B9F-A2BB-02BE0910DF7F}"/>
            </c:ext>
          </c:extLst>
        </c:ser>
        <c:ser>
          <c:idx val="4"/>
          <c:order val="4"/>
          <c:tx>
            <c:strRef>
              <c:f>'Additional SY 15-16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Analysis'!$B$40:$E$40</c:f>
              <c:numCache>
                <c:formatCode>0%</c:formatCode>
                <c:ptCount val="4"/>
                <c:pt idx="0">
                  <c:v>0.13544891640866874</c:v>
                </c:pt>
                <c:pt idx="1">
                  <c:v>7.5975359342915813E-2</c:v>
                </c:pt>
                <c:pt idx="2">
                  <c:v>6.6339066339066333E-2</c:v>
                </c:pt>
                <c:pt idx="3">
                  <c:v>0.5376344086021505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10-4B9F-A2BB-02BE0910D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0865176"/>
        <c:axId val="2096729112"/>
      </c:barChart>
      <c:catAx>
        <c:axId val="2130865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6729112"/>
        <c:crosses val="autoZero"/>
        <c:auto val="1"/>
        <c:lblAlgn val="ctr"/>
        <c:lblOffset val="100"/>
        <c:noMultiLvlLbl val="0"/>
      </c:catAx>
      <c:valAx>
        <c:axId val="2096729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5.4750491466787699E-3"/>
              <c:y val="0.378124714998428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08651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5 - SY 15-16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Georgia</a:t>
            </a:r>
            <a:r>
              <a:rPr lang="en-US" sz="1400" baseline="0"/>
              <a:t> 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Analysis'!$B$59:$E$59</c:f>
              <c:numCache>
                <c:formatCode>0%</c:formatCode>
                <c:ptCount val="4"/>
                <c:pt idx="0">
                  <c:v>3.3647375504710635E-2</c:v>
                </c:pt>
                <c:pt idx="1">
                  <c:v>0</c:v>
                </c:pt>
                <c:pt idx="2">
                  <c:v>0</c:v>
                </c:pt>
                <c:pt idx="3">
                  <c:v>0.20512820512820512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0-4061-887C-BEF9AF81288A}"/>
            </c:ext>
          </c:extLst>
        </c:ser>
        <c:ser>
          <c:idx val="1"/>
          <c:order val="1"/>
          <c:tx>
            <c:strRef>
              <c:f>'Additional SY 15-16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Analysis'!$B$60:$E$60</c:f>
              <c:numCache>
                <c:formatCode>0%</c:formatCode>
                <c:ptCount val="4"/>
                <c:pt idx="0">
                  <c:v>8.8380439659039925E-2</c:v>
                </c:pt>
                <c:pt idx="1">
                  <c:v>5.8823529411764705E-2</c:v>
                </c:pt>
                <c:pt idx="2">
                  <c:v>0</c:v>
                </c:pt>
                <c:pt idx="3">
                  <c:v>5.128205128205128E-2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0-4061-887C-BEF9AF81288A}"/>
            </c:ext>
          </c:extLst>
        </c:ser>
        <c:ser>
          <c:idx val="2"/>
          <c:order val="2"/>
          <c:tx>
            <c:strRef>
              <c:f>'Additional SY 15-16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Analysis'!$B$61:$E$61</c:f>
              <c:numCache>
                <c:formatCode>0%</c:formatCode>
                <c:ptCount val="4"/>
                <c:pt idx="0">
                  <c:v>0.39210408254822793</c:v>
                </c:pt>
                <c:pt idx="1">
                  <c:v>0.11764705882352941</c:v>
                </c:pt>
                <c:pt idx="2">
                  <c:v>0</c:v>
                </c:pt>
                <c:pt idx="3">
                  <c:v>2.564102564102564E-2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0-4061-887C-BEF9AF81288A}"/>
            </c:ext>
          </c:extLst>
        </c:ser>
        <c:ser>
          <c:idx val="3"/>
          <c:order val="3"/>
          <c:tx>
            <c:strRef>
              <c:f>'Additional SY 15-16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Analysis'!$B$62:$E$62</c:f>
              <c:numCache>
                <c:formatCode>0%</c:formatCode>
                <c:ptCount val="4"/>
                <c:pt idx="0">
                  <c:v>0.37371018393898608</c:v>
                </c:pt>
                <c:pt idx="1">
                  <c:v>0</c:v>
                </c:pt>
                <c:pt idx="2">
                  <c:v>0</c:v>
                </c:pt>
                <c:pt idx="3">
                  <c:v>2.564102564102564E-2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40-4061-887C-BEF9AF81288A}"/>
            </c:ext>
          </c:extLst>
        </c:ser>
        <c:ser>
          <c:idx val="4"/>
          <c:order val="4"/>
          <c:tx>
            <c:strRef>
              <c:f>'Additional SY 15-16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Analysis'!$B$63:$E$63</c:f>
              <c:numCache>
                <c:formatCode>0%</c:formatCode>
                <c:ptCount val="4"/>
                <c:pt idx="0">
                  <c:v>0.11215791834903545</c:v>
                </c:pt>
                <c:pt idx="1">
                  <c:v>0.82352941176470584</c:v>
                </c:pt>
                <c:pt idx="2">
                  <c:v>0</c:v>
                </c:pt>
                <c:pt idx="3">
                  <c:v>0.69230769230769229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40-4061-887C-BEF9AF812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00710120"/>
        <c:axId val="2095477752"/>
      </c:barChart>
      <c:catAx>
        <c:axId val="2100710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477752"/>
        <c:crosses val="autoZero"/>
        <c:auto val="1"/>
        <c:lblAlgn val="ctr"/>
        <c:lblOffset val="100"/>
        <c:noMultiLvlLbl val="0"/>
      </c:catAx>
      <c:valAx>
        <c:axId val="2095477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5.8372856621670896E-3"/>
              <c:y val="0.329856588531620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7101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6 - </a:t>
            </a:r>
            <a:r>
              <a:rPr lang="en-US" sz="1400" b="1" i="0" baseline="0">
                <a:effectLst/>
              </a:rPr>
              <a:t>SY 15-16 Chronic Absence Levels Across Georgia Schools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r>
              <a:rPr lang="en-US" sz="900" b="1" i="0" baseline="0">
                <a:effectLst/>
              </a:rPr>
              <a:t> 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Analysis'!$B$82:$E$82</c:f>
              <c:numCache>
                <c:formatCode>0%</c:formatCode>
                <c:ptCount val="4"/>
                <c:pt idx="0">
                  <c:v>6.0987415295256538E-2</c:v>
                </c:pt>
                <c:pt idx="1">
                  <c:v>2.2727272727272728E-2</c:v>
                </c:pt>
                <c:pt idx="2">
                  <c:v>7.7120822622107968E-3</c:v>
                </c:pt>
                <c:pt idx="3">
                  <c:v>4.6511627906976744E-3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A-4FB4-A164-D9D6B6E9B45C}"/>
            </c:ext>
          </c:extLst>
        </c:ser>
        <c:ser>
          <c:idx val="1"/>
          <c:order val="1"/>
          <c:tx>
            <c:strRef>
              <c:f>'Additional SY 15-16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Analysis'!$B$83:$E$83</c:f>
              <c:numCache>
                <c:formatCode>0%</c:formatCode>
                <c:ptCount val="4"/>
                <c:pt idx="0">
                  <c:v>0.11035818005808325</c:v>
                </c:pt>
                <c:pt idx="1">
                  <c:v>0.11525974025974026</c:v>
                </c:pt>
                <c:pt idx="2">
                  <c:v>3.3419023136246784E-2</c:v>
                </c:pt>
                <c:pt idx="3">
                  <c:v>4.6511627906976744E-3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A-4FB4-A164-D9D6B6E9B45C}"/>
            </c:ext>
          </c:extLst>
        </c:ser>
        <c:ser>
          <c:idx val="2"/>
          <c:order val="2"/>
          <c:tx>
            <c:strRef>
              <c:f>'Additional SY 15-16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Analysis'!$B$84:$E$84</c:f>
              <c:numCache>
                <c:formatCode>0%</c:formatCode>
                <c:ptCount val="4"/>
                <c:pt idx="0">
                  <c:v>0.42497579864472412</c:v>
                </c:pt>
                <c:pt idx="1">
                  <c:v>0.45454545454545453</c:v>
                </c:pt>
                <c:pt idx="2">
                  <c:v>0.31619537275064269</c:v>
                </c:pt>
                <c:pt idx="3">
                  <c:v>0.16279069767441862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7A-4FB4-A164-D9D6B6E9B45C}"/>
            </c:ext>
          </c:extLst>
        </c:ser>
        <c:ser>
          <c:idx val="3"/>
          <c:order val="3"/>
          <c:tx>
            <c:strRef>
              <c:f>'Additional SY 15-16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Analysis'!$B$85:$E$85</c:f>
              <c:numCache>
                <c:formatCode>0%</c:formatCode>
                <c:ptCount val="4"/>
                <c:pt idx="0">
                  <c:v>0.3068731848983543</c:v>
                </c:pt>
                <c:pt idx="1">
                  <c:v>0.34253246753246752</c:v>
                </c:pt>
                <c:pt idx="2">
                  <c:v>0.51413881748071977</c:v>
                </c:pt>
                <c:pt idx="3">
                  <c:v>0.48837209302325579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7A-4FB4-A164-D9D6B6E9B45C}"/>
            </c:ext>
          </c:extLst>
        </c:ser>
        <c:ser>
          <c:idx val="4"/>
          <c:order val="4"/>
          <c:tx>
            <c:strRef>
              <c:f>'Additional SY 15-16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Analysis'!$B$86:$E$86</c:f>
              <c:numCache>
                <c:formatCode>0%</c:formatCode>
                <c:ptCount val="4"/>
                <c:pt idx="0">
                  <c:v>9.6805421103581799E-2</c:v>
                </c:pt>
                <c:pt idx="1">
                  <c:v>6.4935064935064929E-2</c:v>
                </c:pt>
                <c:pt idx="2">
                  <c:v>0.12853470437017994</c:v>
                </c:pt>
                <c:pt idx="3">
                  <c:v>0.33953488372093021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7A-4FB4-A164-D9D6B6E9B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38706888"/>
        <c:axId val="2113889144"/>
      </c:barChart>
      <c:catAx>
        <c:axId val="2138706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3889144"/>
        <c:crosses val="autoZero"/>
        <c:auto val="1"/>
        <c:lblAlgn val="ctr"/>
        <c:lblOffset val="100"/>
        <c:noMultiLvlLbl val="0"/>
      </c:catAx>
      <c:valAx>
        <c:axId val="2113889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02152499087924E-2"/>
              <c:y val="0.378271574122398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87068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7 - SY 15-16 Chronic Absence Levels Across </a:t>
            </a:r>
            <a:r>
              <a:rPr lang="en-US" sz="1400" b="1" i="0" u="none" strike="noStrike" baseline="0">
                <a:effectLst/>
              </a:rPr>
              <a:t>Georgia</a:t>
            </a:r>
            <a:r>
              <a:rPr lang="en-US" sz="1400" b="1" i="0" baseline="0">
                <a:effectLst/>
              </a:rPr>
              <a:t> 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Analysis'!$B$105:$E$105</c:f>
              <c:numCache>
                <c:formatCode>0%</c:formatCode>
                <c:ptCount val="4"/>
                <c:pt idx="0">
                  <c:v>7.5294117647058817E-2</c:v>
                </c:pt>
                <c:pt idx="1">
                  <c:v>3.8416763678696161E-2</c:v>
                </c:pt>
                <c:pt idx="2">
                  <c:v>4.2704626334519574E-2</c:v>
                </c:pt>
                <c:pt idx="3">
                  <c:v>8.3333333333333332E-3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2-4115-A476-A4837109EF7D}"/>
            </c:ext>
          </c:extLst>
        </c:ser>
        <c:ser>
          <c:idx val="1"/>
          <c:order val="1"/>
          <c:tx>
            <c:strRef>
              <c:f>'Additional SY 15-16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Analysis'!$B$106:$E$106</c:f>
              <c:numCache>
                <c:formatCode>0%</c:formatCode>
                <c:ptCount val="4"/>
                <c:pt idx="0">
                  <c:v>0.12705882352941175</c:v>
                </c:pt>
                <c:pt idx="1">
                  <c:v>6.8684516880093138E-2</c:v>
                </c:pt>
                <c:pt idx="2">
                  <c:v>0.11387900355871886</c:v>
                </c:pt>
                <c:pt idx="3">
                  <c:v>7.6388888888888895E-2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12-4115-A476-A4837109EF7D}"/>
            </c:ext>
          </c:extLst>
        </c:ser>
        <c:ser>
          <c:idx val="2"/>
          <c:order val="2"/>
          <c:tx>
            <c:strRef>
              <c:f>'Additional SY 15-16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Analysis'!$B$107:$E$107</c:f>
              <c:numCache>
                <c:formatCode>0%</c:formatCode>
                <c:ptCount val="4"/>
                <c:pt idx="0">
                  <c:v>0.30823529411764705</c:v>
                </c:pt>
                <c:pt idx="1">
                  <c:v>0.33178114086146682</c:v>
                </c:pt>
                <c:pt idx="2">
                  <c:v>0.44483985765124556</c:v>
                </c:pt>
                <c:pt idx="3">
                  <c:v>0.46666666666666667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12-4115-A476-A4837109EF7D}"/>
            </c:ext>
          </c:extLst>
        </c:ser>
        <c:ser>
          <c:idx val="3"/>
          <c:order val="3"/>
          <c:tx>
            <c:strRef>
              <c:f>'Additional SY 15-16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Analysis'!$B$108:$E$108</c:f>
              <c:numCache>
                <c:formatCode>0%</c:formatCode>
                <c:ptCount val="4"/>
                <c:pt idx="0">
                  <c:v>0.29882352941176471</c:v>
                </c:pt>
                <c:pt idx="1">
                  <c:v>0.43538998835855647</c:v>
                </c:pt>
                <c:pt idx="2">
                  <c:v>0.27402135231316727</c:v>
                </c:pt>
                <c:pt idx="3">
                  <c:v>0.35555555555555557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12-4115-A476-A4837109EF7D}"/>
            </c:ext>
          </c:extLst>
        </c:ser>
        <c:ser>
          <c:idx val="4"/>
          <c:order val="4"/>
          <c:tx>
            <c:strRef>
              <c:f>'Additional SY 15-16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Analysis'!$B$109:$E$109</c:f>
              <c:numCache>
                <c:formatCode>0%</c:formatCode>
                <c:ptCount val="4"/>
                <c:pt idx="0">
                  <c:v>0.19058823529411764</c:v>
                </c:pt>
                <c:pt idx="1">
                  <c:v>0.12572759022118743</c:v>
                </c:pt>
                <c:pt idx="2">
                  <c:v>0.12455516014234876</c:v>
                </c:pt>
                <c:pt idx="3">
                  <c:v>9.3055555555555558E-2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12-4115-A476-A4837109E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38878712"/>
        <c:axId val="-2115719352"/>
      </c:barChart>
      <c:catAx>
        <c:axId val="2038878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5719352"/>
        <c:crosses val="autoZero"/>
        <c:auto val="1"/>
        <c:lblAlgn val="ctr"/>
        <c:lblOffset val="100"/>
        <c:noMultiLvlLbl val="0"/>
      </c:catAx>
      <c:valAx>
        <c:axId val="-2115719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5.8522311631309396E-3"/>
              <c:y val="0.350319525276731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3887871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9 - SY 13-14 Chronic Absence Levels Across </a:t>
            </a:r>
            <a:r>
              <a:rPr lang="en-US" sz="1400" b="1" i="0" u="none" strike="noStrike" baseline="0">
                <a:effectLst/>
              </a:rPr>
              <a:t>Georgia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20597109483506E-2"/>
          <c:y val="0.20302628038187101"/>
          <c:w val="0.89521003066882099"/>
          <c:h val="0.60901196077702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Analysis'!$B$36:$E$36</c:f>
              <c:numCache>
                <c:formatCode>0%</c:formatCode>
                <c:ptCount val="4"/>
                <c:pt idx="0">
                  <c:v>3.0935808197989174E-3</c:v>
                </c:pt>
                <c:pt idx="1">
                  <c:v>2.6422764227642278E-2</c:v>
                </c:pt>
                <c:pt idx="2">
                  <c:v>0.12592592592592591</c:v>
                </c:pt>
                <c:pt idx="3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B-4BC0-8AE9-204EF0DD6368}"/>
            </c:ext>
          </c:extLst>
        </c:ser>
        <c:ser>
          <c:idx val="1"/>
          <c:order val="1"/>
          <c:tx>
            <c:strRef>
              <c:f>'Additional SY 13-14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Analysis'!$B$37:$E$37</c:f>
              <c:numCache>
                <c:formatCode>0%</c:formatCode>
                <c:ptCount val="4"/>
                <c:pt idx="0">
                  <c:v>1.6241299303944315E-2</c:v>
                </c:pt>
                <c:pt idx="1">
                  <c:v>3.6585365853658534E-2</c:v>
                </c:pt>
                <c:pt idx="2">
                  <c:v>0.19012345679012346</c:v>
                </c:pt>
                <c:pt idx="3">
                  <c:v>6.6666666666666666E-2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B-4BC0-8AE9-204EF0DD6368}"/>
            </c:ext>
          </c:extLst>
        </c:ser>
        <c:ser>
          <c:idx val="2"/>
          <c:order val="2"/>
          <c:tx>
            <c:strRef>
              <c:f>'Additional SY 13-14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Analysis'!$B$38:$E$38</c:f>
              <c:numCache>
                <c:formatCode>0%</c:formatCode>
                <c:ptCount val="4"/>
                <c:pt idx="0">
                  <c:v>0.24129930394431554</c:v>
                </c:pt>
                <c:pt idx="1">
                  <c:v>0.43292682926829268</c:v>
                </c:pt>
                <c:pt idx="2">
                  <c:v>0.45925925925925926</c:v>
                </c:pt>
                <c:pt idx="3">
                  <c:v>0.15555555555555556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B-4BC0-8AE9-204EF0DD6368}"/>
            </c:ext>
          </c:extLst>
        </c:ser>
        <c:ser>
          <c:idx val="3"/>
          <c:order val="3"/>
          <c:tx>
            <c:strRef>
              <c:f>'Additional SY 13-14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Analysis'!$B$39:$E$39</c:f>
              <c:numCache>
                <c:formatCode>0%</c:formatCode>
                <c:ptCount val="4"/>
                <c:pt idx="0">
                  <c:v>0.49110595514307809</c:v>
                </c:pt>
                <c:pt idx="1">
                  <c:v>0.37195121951219512</c:v>
                </c:pt>
                <c:pt idx="2">
                  <c:v>0.13333333333333333</c:v>
                </c:pt>
                <c:pt idx="3">
                  <c:v>0.15555555555555556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2B-4BC0-8AE9-204EF0DD6368}"/>
            </c:ext>
          </c:extLst>
        </c:ser>
        <c:ser>
          <c:idx val="4"/>
          <c:order val="4"/>
          <c:tx>
            <c:strRef>
              <c:f>'Additional SY 13-14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Analysis'!$B$40:$E$40</c:f>
              <c:numCache>
                <c:formatCode>0%</c:formatCode>
                <c:ptCount val="4"/>
                <c:pt idx="0">
                  <c:v>0.24825986078886311</c:v>
                </c:pt>
                <c:pt idx="1">
                  <c:v>0.13211382113821138</c:v>
                </c:pt>
                <c:pt idx="2">
                  <c:v>9.1358024691358022E-2</c:v>
                </c:pt>
                <c:pt idx="3">
                  <c:v>0.52222222222222225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2B-4BC0-8AE9-204EF0DD6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20787304"/>
        <c:axId val="2145030040"/>
      </c:barChart>
      <c:catAx>
        <c:axId val="-2120787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5030040"/>
        <c:crosses val="autoZero"/>
        <c:auto val="1"/>
        <c:lblAlgn val="ctr"/>
        <c:lblOffset val="100"/>
        <c:noMultiLvlLbl val="0"/>
      </c:catAx>
      <c:valAx>
        <c:axId val="2145030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  <a:p>
                <a:pPr>
                  <a:defRPr sz="1200"/>
                </a:pPr>
                <a:endParaRPr lang="en-US" sz="1200"/>
              </a:p>
            </c:rich>
          </c:tx>
          <c:layout>
            <c:manualLayout>
              <c:xMode val="edge"/>
              <c:yMode val="edge"/>
              <c:x val="0"/>
              <c:y val="0.3638253769339290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207873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10 - SY 13-14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Georgia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Analysis'!$B$59:$E$59</c:f>
              <c:numCache>
                <c:formatCode>0%</c:formatCode>
                <c:ptCount val="4"/>
                <c:pt idx="0">
                  <c:v>3.227252353204841E-2</c:v>
                </c:pt>
                <c:pt idx="1">
                  <c:v>0.2</c:v>
                </c:pt>
                <c:pt idx="2">
                  <c:v>0</c:v>
                </c:pt>
                <c:pt idx="3">
                  <c:v>0.28301886792452829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4-40BD-BCC2-EFCAE566AA77}"/>
            </c:ext>
          </c:extLst>
        </c:ser>
        <c:ser>
          <c:idx val="1"/>
          <c:order val="1"/>
          <c:tx>
            <c:strRef>
              <c:f>'Additional SY 13-14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Analysis'!$B$60:$E$60</c:f>
              <c:numCache>
                <c:formatCode>0%</c:formatCode>
                <c:ptCount val="4"/>
                <c:pt idx="0">
                  <c:v>5.423576871358135E-2</c:v>
                </c:pt>
                <c:pt idx="1">
                  <c:v>0.1</c:v>
                </c:pt>
                <c:pt idx="2">
                  <c:v>0</c:v>
                </c:pt>
                <c:pt idx="3">
                  <c:v>3.7735849056603772E-2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4-40BD-BCC2-EFCAE566AA77}"/>
            </c:ext>
          </c:extLst>
        </c:ser>
        <c:ser>
          <c:idx val="2"/>
          <c:order val="2"/>
          <c:tx>
            <c:strRef>
              <c:f>'Additional SY 13-14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Analysis'!$B$61:$E$61</c:f>
              <c:numCache>
                <c:formatCode>0%</c:formatCode>
                <c:ptCount val="4"/>
                <c:pt idx="0">
                  <c:v>0.32317346481398473</c:v>
                </c:pt>
                <c:pt idx="1">
                  <c:v>6.6666666666666666E-2</c:v>
                </c:pt>
                <c:pt idx="2">
                  <c:v>0</c:v>
                </c:pt>
                <c:pt idx="3">
                  <c:v>0.11320754716981132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4-40BD-BCC2-EFCAE566AA77}"/>
            </c:ext>
          </c:extLst>
        </c:ser>
        <c:ser>
          <c:idx val="3"/>
          <c:order val="3"/>
          <c:tx>
            <c:strRef>
              <c:f>'Additional SY 13-14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Analysis'!$B$62:$E$62</c:f>
              <c:numCache>
                <c:formatCode>0%</c:formatCode>
                <c:ptCount val="4"/>
                <c:pt idx="0">
                  <c:v>0.39578664276109365</c:v>
                </c:pt>
                <c:pt idx="1">
                  <c:v>0.1</c:v>
                </c:pt>
                <c:pt idx="2">
                  <c:v>0</c:v>
                </c:pt>
                <c:pt idx="3">
                  <c:v>3.7735849056603772E-2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4-40BD-BCC2-EFCAE566AA77}"/>
            </c:ext>
          </c:extLst>
        </c:ser>
        <c:ser>
          <c:idx val="4"/>
          <c:order val="4"/>
          <c:tx>
            <c:strRef>
              <c:f>'Additional SY 13-14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Analysis'!$B$63:$E$63</c:f>
              <c:numCache>
                <c:formatCode>0%</c:formatCode>
                <c:ptCount val="4"/>
                <c:pt idx="0">
                  <c:v>0.1945316001792918</c:v>
                </c:pt>
                <c:pt idx="1">
                  <c:v>0.53333333333333333</c:v>
                </c:pt>
                <c:pt idx="2">
                  <c:v>0</c:v>
                </c:pt>
                <c:pt idx="3">
                  <c:v>0.52830188679245282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94-40BD-BCC2-EFCAE566A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5083096"/>
        <c:axId val="2135717576"/>
      </c:barChart>
      <c:catAx>
        <c:axId val="2095083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5717576"/>
        <c:crosses val="autoZero"/>
        <c:auto val="1"/>
        <c:lblAlgn val="ctr"/>
        <c:lblOffset val="100"/>
        <c:noMultiLvlLbl val="0"/>
      </c:catAx>
      <c:valAx>
        <c:axId val="2135717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7.2966070777088603E-3"/>
              <c:y val="0.332738432912023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08309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</xdr:row>
      <xdr:rowOff>118532</xdr:rowOff>
    </xdr:from>
    <xdr:to>
      <xdr:col>12</xdr:col>
      <xdr:colOff>152400</xdr:colOff>
      <xdr:row>24</xdr:row>
      <xdr:rowOff>12699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</xdr:colOff>
      <xdr:row>25</xdr:row>
      <xdr:rowOff>28575</xdr:rowOff>
    </xdr:from>
    <xdr:to>
      <xdr:col>12</xdr:col>
      <xdr:colOff>152400</xdr:colOff>
      <xdr:row>41</xdr:row>
      <xdr:rowOff>15875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19048</xdr:colOff>
      <xdr:row>42</xdr:row>
      <xdr:rowOff>19048</xdr:rowOff>
    </xdr:from>
    <xdr:to>
      <xdr:col>12</xdr:col>
      <xdr:colOff>152399</xdr:colOff>
      <xdr:row>55</xdr:row>
      <xdr:rowOff>177799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600A9E-96AF-409B-BB00-AB17E16E1C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ED31BD64-0A93-4737-9249-EDA58470A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3938527-6755-407C-A4BB-FBF372C26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52814E-86F2-4B94-8081-CBF10B978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D0A2C5E-CF60-4975-9565-F470ED42E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F2846B13-7A3D-469A-953D-1D7B22D7B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568151-4983-4ECD-9640-B2DCAF927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D9EF9A-BCBE-48CF-A018-07FBA7C0B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F4B7C12-1F93-4F00-8B31-4DF7B45A6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7" zoomScale="75" zoomScaleNormal="75" zoomScalePageLayoutView="75" workbookViewId="0">
      <selection activeCell="A48" sqref="A48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55</v>
      </c>
      <c r="B5" s="35"/>
      <c r="C5" s="35"/>
      <c r="D5" s="36"/>
      <c r="E5" s="37"/>
    </row>
    <row r="6" spans="1:6" x14ac:dyDescent="0.25">
      <c r="C6" s="32"/>
    </row>
    <row r="7" spans="1:6" x14ac:dyDescent="0.25">
      <c r="C7" s="32"/>
    </row>
    <row r="8" spans="1:6" x14ac:dyDescent="0.25">
      <c r="C8" s="32"/>
    </row>
    <row r="14" spans="1:6" ht="31.5" x14ac:dyDescent="0.25">
      <c r="A14" s="49" t="s">
        <v>56</v>
      </c>
      <c r="B14" s="50" t="s">
        <v>19</v>
      </c>
      <c r="C14" s="50" t="s">
        <v>20</v>
      </c>
      <c r="D14" s="51" t="s">
        <v>23</v>
      </c>
      <c r="F14" s="2"/>
    </row>
    <row r="15" spans="1:6" ht="15.75" x14ac:dyDescent="0.25">
      <c r="A15" s="52" t="s">
        <v>1</v>
      </c>
      <c r="B15" s="53">
        <v>123</v>
      </c>
      <c r="C15" s="53">
        <v>125</v>
      </c>
      <c r="D15" s="54">
        <f t="shared" ref="D15:D20" si="0">C15-B15</f>
        <v>2</v>
      </c>
      <c r="F15" s="1"/>
    </row>
    <row r="16" spans="1:6" ht="15.75" x14ac:dyDescent="0.25">
      <c r="A16" s="52" t="s">
        <v>14</v>
      </c>
      <c r="B16" s="53">
        <v>135</v>
      </c>
      <c r="C16" s="53">
        <v>211</v>
      </c>
      <c r="D16" s="54">
        <f t="shared" si="0"/>
        <v>76</v>
      </c>
      <c r="F16" s="1"/>
    </row>
    <row r="17" spans="1:6" ht="15.75" x14ac:dyDescent="0.25">
      <c r="A17" s="52" t="s">
        <v>15</v>
      </c>
      <c r="B17" s="53">
        <v>740</v>
      </c>
      <c r="C17" s="53">
        <v>886</v>
      </c>
      <c r="D17" s="54">
        <f t="shared" si="0"/>
        <v>146</v>
      </c>
      <c r="F17" s="1"/>
    </row>
    <row r="18" spans="1:6" ht="15.75" x14ac:dyDescent="0.25">
      <c r="A18" s="52" t="s">
        <v>16</v>
      </c>
      <c r="B18" s="53">
        <v>890</v>
      </c>
      <c r="C18" s="53">
        <v>837</v>
      </c>
      <c r="D18" s="54">
        <f t="shared" si="0"/>
        <v>-53</v>
      </c>
      <c r="F18" s="1"/>
    </row>
    <row r="19" spans="1:6" ht="15.75" x14ac:dyDescent="0.25">
      <c r="A19" s="52" t="s">
        <v>17</v>
      </c>
      <c r="B19" s="53">
        <v>511</v>
      </c>
      <c r="C19" s="53">
        <v>321</v>
      </c>
      <c r="D19" s="54">
        <f t="shared" si="0"/>
        <v>-190</v>
      </c>
      <c r="F19" s="1"/>
    </row>
    <row r="20" spans="1:6" ht="15.75" x14ac:dyDescent="0.25">
      <c r="A20" s="55" t="s">
        <v>0</v>
      </c>
      <c r="B20" s="65">
        <f>SUM(B15:B19)</f>
        <v>2399</v>
      </c>
      <c r="C20" s="65">
        <f>SUM(C15:C19)</f>
        <v>2380</v>
      </c>
      <c r="D20" s="55">
        <f t="shared" si="0"/>
        <v>-19</v>
      </c>
    </row>
    <row r="31" spans="1:6" ht="31.5" x14ac:dyDescent="0.25">
      <c r="A31" s="49" t="s">
        <v>56</v>
      </c>
      <c r="B31" s="50" t="s">
        <v>21</v>
      </c>
      <c r="C31" s="50" t="s">
        <v>22</v>
      </c>
      <c r="D31" s="51" t="s">
        <v>31</v>
      </c>
    </row>
    <row r="32" spans="1:6" ht="15.75" x14ac:dyDescent="0.25">
      <c r="A32" s="52" t="s">
        <v>1</v>
      </c>
      <c r="B32" s="56">
        <f>B15/B20</f>
        <v>5.1271363067944976E-2</v>
      </c>
      <c r="C32" s="56">
        <f>C15/C20</f>
        <v>5.2521008403361345E-2</v>
      </c>
      <c r="D32" s="57">
        <f>C32-B32</f>
        <v>1.2496453354163689E-3</v>
      </c>
    </row>
    <row r="33" spans="1:6" ht="15.75" x14ac:dyDescent="0.25">
      <c r="A33" s="52" t="s">
        <v>14</v>
      </c>
      <c r="B33" s="56">
        <f>B16/B20</f>
        <v>5.6273447269695707E-2</v>
      </c>
      <c r="C33" s="56">
        <f>C16/C20</f>
        <v>8.8655462184873954E-2</v>
      </c>
      <c r="D33" s="57">
        <f>C33-B33</f>
        <v>3.2382014915178246E-2</v>
      </c>
    </row>
    <row r="34" spans="1:6" ht="15.75" x14ac:dyDescent="0.25">
      <c r="A34" s="52" t="s">
        <v>15</v>
      </c>
      <c r="B34" s="56">
        <f>B17/B20</f>
        <v>0.30846185910796164</v>
      </c>
      <c r="C34" s="56">
        <f>C17/C20</f>
        <v>0.37226890756302522</v>
      </c>
      <c r="D34" s="57">
        <f>C34-B34</f>
        <v>6.3807048455063575E-2</v>
      </c>
    </row>
    <row r="35" spans="1:6" ht="15.75" x14ac:dyDescent="0.25">
      <c r="A35" s="52" t="s">
        <v>16</v>
      </c>
      <c r="B35" s="56">
        <f>B18/B20</f>
        <v>0.37098791162984579</v>
      </c>
      <c r="C35" s="56">
        <f>C18/C20</f>
        <v>0.35168067226890759</v>
      </c>
      <c r="D35" s="57">
        <f>C35-B35</f>
        <v>-1.93072393609382E-2</v>
      </c>
    </row>
    <row r="36" spans="1:6" ht="15.75" x14ac:dyDescent="0.25">
      <c r="A36" s="52" t="s">
        <v>17</v>
      </c>
      <c r="B36" s="56">
        <f>B19/B20</f>
        <v>0.21300541892455191</v>
      </c>
      <c r="C36" s="56">
        <f>C19/C20</f>
        <v>0.13487394957983193</v>
      </c>
      <c r="D36" s="57">
        <f>C36-B36</f>
        <v>-7.8131469344719984E-2</v>
      </c>
    </row>
    <row r="38" spans="1:6" s="15" customFormat="1" x14ac:dyDescent="0.25">
      <c r="A38" s="12"/>
      <c r="B38" s="13"/>
      <c r="C38" s="13"/>
      <c r="D38" s="14"/>
      <c r="E38" s="12"/>
    </row>
    <row r="40" spans="1:6" x14ac:dyDescent="0.25">
      <c r="A40" s="23"/>
      <c r="B40" s="25"/>
      <c r="C40" s="25"/>
      <c r="D40" s="25"/>
      <c r="E40" s="25"/>
      <c r="F40" s="19"/>
    </row>
    <row r="41" spans="1:6" x14ac:dyDescent="0.25">
      <c r="A41" s="23"/>
      <c r="B41" s="25"/>
      <c r="C41" s="25"/>
      <c r="D41" s="25"/>
      <c r="E41" s="25"/>
      <c r="F41" s="19"/>
    </row>
    <row r="48" spans="1:6" ht="31.5" x14ac:dyDescent="0.25">
      <c r="A48" s="49" t="s">
        <v>46</v>
      </c>
      <c r="B48" s="50" t="s">
        <v>43</v>
      </c>
      <c r="C48" s="50" t="s">
        <v>44</v>
      </c>
    </row>
    <row r="49" spans="1:3" s="60" customFormat="1" ht="31.5" x14ac:dyDescent="0.25">
      <c r="A49" s="58" t="s">
        <v>37</v>
      </c>
      <c r="B49" s="59">
        <v>2399</v>
      </c>
      <c r="C49" s="59">
        <v>2380</v>
      </c>
    </row>
    <row r="50" spans="1:3" s="60" customFormat="1" ht="31.5" x14ac:dyDescent="0.25">
      <c r="A50" s="58" t="s">
        <v>36</v>
      </c>
      <c r="B50" s="59">
        <v>97</v>
      </c>
      <c r="C50" s="59">
        <v>69</v>
      </c>
    </row>
    <row r="51" spans="1:3" s="60" customFormat="1" ht="31.5" x14ac:dyDescent="0.25">
      <c r="A51" s="58" t="s">
        <v>38</v>
      </c>
      <c r="B51" s="61">
        <f>B50/B49</f>
        <v>4.0433513964151728E-2</v>
      </c>
      <c r="C51" s="61">
        <f>C50/C49</f>
        <v>2.8991596638655463E-2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104" zoomScale="75" zoomScaleNormal="75" zoomScalePageLayoutView="75" workbookViewId="0">
      <selection activeCell="A117" sqref="A117:XFD166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42</v>
      </c>
    </row>
    <row r="9" spans="1:6" ht="30" x14ac:dyDescent="0.25">
      <c r="A9" s="39" t="s">
        <v>47</v>
      </c>
      <c r="B9" s="40" t="s">
        <v>41</v>
      </c>
      <c r="C9" s="40" t="s">
        <v>30</v>
      </c>
      <c r="D9" s="40" t="s">
        <v>39</v>
      </c>
      <c r="E9" s="40" t="s">
        <v>32</v>
      </c>
      <c r="F9" s="40" t="s">
        <v>33</v>
      </c>
    </row>
    <row r="10" spans="1:6" x14ac:dyDescent="0.25">
      <c r="A10" s="6" t="s">
        <v>1</v>
      </c>
      <c r="B10" s="29">
        <v>125</v>
      </c>
      <c r="C10" s="29">
        <v>60705</v>
      </c>
      <c r="D10" s="29">
        <v>27497</v>
      </c>
      <c r="E10" s="31">
        <f>C10/C15</f>
        <v>3.4405405114364462E-2</v>
      </c>
      <c r="F10" s="31">
        <f>D10/D15</f>
        <v>0.12203695238264312</v>
      </c>
    </row>
    <row r="11" spans="1:6" x14ac:dyDescent="0.25">
      <c r="A11" s="6" t="s">
        <v>14</v>
      </c>
      <c r="B11" s="29">
        <v>211</v>
      </c>
      <c r="C11" s="29">
        <v>187012</v>
      </c>
      <c r="D11" s="29">
        <v>45088</v>
      </c>
      <c r="E11" s="31">
        <f>C11/C15</f>
        <v>0.10599165836829795</v>
      </c>
      <c r="F11" s="31">
        <f>D11/D15</f>
        <v>0.20010917951153265</v>
      </c>
    </row>
    <row r="12" spans="1:6" x14ac:dyDescent="0.25">
      <c r="A12" s="6" t="s">
        <v>15</v>
      </c>
      <c r="B12" s="29">
        <v>886</v>
      </c>
      <c r="C12" s="29">
        <v>696376</v>
      </c>
      <c r="D12" s="29">
        <v>97997</v>
      </c>
      <c r="E12" s="31">
        <f>C12/C15</f>
        <v>0.39468080704918324</v>
      </c>
      <c r="F12" s="31">
        <f>D12/D15</f>
        <v>0.43492945494569873</v>
      </c>
    </row>
    <row r="13" spans="1:6" x14ac:dyDescent="0.25">
      <c r="A13" s="6" t="s">
        <v>16</v>
      </c>
      <c r="B13" s="29">
        <v>837</v>
      </c>
      <c r="C13" s="29">
        <v>633322</v>
      </c>
      <c r="D13" s="29">
        <v>48534</v>
      </c>
      <c r="E13" s="31">
        <f>C13/C15</f>
        <v>0.35894407343447049</v>
      </c>
      <c r="F13" s="31">
        <f>D13/D15</f>
        <v>0.21540318750915377</v>
      </c>
    </row>
    <row r="14" spans="1:6" x14ac:dyDescent="0.25">
      <c r="A14" s="6" t="s">
        <v>17</v>
      </c>
      <c r="B14" s="30">
        <v>321</v>
      </c>
      <c r="C14" s="30">
        <v>186988</v>
      </c>
      <c r="D14" s="30">
        <v>6201</v>
      </c>
      <c r="E14" s="31">
        <f>C14/C15</f>
        <v>0.10597805603368392</v>
      </c>
      <c r="F14" s="31">
        <f>D14/D15</f>
        <v>2.7521225650971742E-2</v>
      </c>
    </row>
    <row r="15" spans="1:6" x14ac:dyDescent="0.25">
      <c r="A15" s="4" t="s">
        <v>0</v>
      </c>
      <c r="B15" s="63">
        <f>SUM(B10:B14)</f>
        <v>2380</v>
      </c>
      <c r="C15" s="63">
        <f>SUM(C10:C14)</f>
        <v>1764403</v>
      </c>
      <c r="D15" s="63">
        <f>SUM(D10:D14)</f>
        <v>225317</v>
      </c>
      <c r="E15" s="64">
        <f>SUM(E10:E14)</f>
        <v>1</v>
      </c>
      <c r="F15" s="64">
        <f>SUM(F10:F14)</f>
        <v>0.99999999999999989</v>
      </c>
    </row>
    <row r="19" spans="1:7" s="38" customFormat="1" ht="23.25" x14ac:dyDescent="0.25">
      <c r="A19" s="34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58</v>
      </c>
      <c r="B28" s="42" t="s">
        <v>24</v>
      </c>
      <c r="C28" s="42" t="s">
        <v>26</v>
      </c>
      <c r="D28" s="42" t="s">
        <v>28</v>
      </c>
      <c r="E28" s="43" t="s">
        <v>29</v>
      </c>
      <c r="F28" s="44" t="s">
        <v>6</v>
      </c>
      <c r="G28" s="15"/>
    </row>
    <row r="29" spans="1:7" x14ac:dyDescent="0.25">
      <c r="A29" s="6" t="s">
        <v>1</v>
      </c>
      <c r="B29" s="9">
        <v>4</v>
      </c>
      <c r="C29" s="9">
        <v>5</v>
      </c>
      <c r="D29" s="18">
        <v>59</v>
      </c>
      <c r="E29" s="3">
        <v>13</v>
      </c>
      <c r="F29" s="21">
        <f>SUM(B29:E29)</f>
        <v>81</v>
      </c>
      <c r="G29" s="15"/>
    </row>
    <row r="30" spans="1:7" x14ac:dyDescent="0.25">
      <c r="A30" s="6" t="s">
        <v>14</v>
      </c>
      <c r="B30" s="9">
        <v>43</v>
      </c>
      <c r="C30" s="9">
        <v>41</v>
      </c>
      <c r="D30" s="18">
        <v>108</v>
      </c>
      <c r="E30" s="3">
        <v>7</v>
      </c>
      <c r="F30" s="21">
        <f>SUM(B30:E30)</f>
        <v>199</v>
      </c>
      <c r="G30" s="15"/>
    </row>
    <row r="31" spans="1:7" x14ac:dyDescent="0.25">
      <c r="A31" s="6" t="s">
        <v>15</v>
      </c>
      <c r="B31" s="9">
        <v>437</v>
      </c>
      <c r="C31" s="9">
        <v>254</v>
      </c>
      <c r="D31" s="18">
        <v>171</v>
      </c>
      <c r="E31" s="3">
        <v>15</v>
      </c>
      <c r="F31" s="21">
        <f>SUM(B31:E31)</f>
        <v>877</v>
      </c>
      <c r="G31" s="15"/>
    </row>
    <row r="32" spans="1:7" x14ac:dyDescent="0.25">
      <c r="A32" s="6" t="s">
        <v>16</v>
      </c>
      <c r="B32" s="9">
        <v>633</v>
      </c>
      <c r="C32" s="9">
        <v>150</v>
      </c>
      <c r="D32" s="18">
        <v>42</v>
      </c>
      <c r="E32" s="3">
        <v>8</v>
      </c>
      <c r="F32" s="21">
        <f>SUM(B32:E32)</f>
        <v>833</v>
      </c>
      <c r="G32" s="15"/>
    </row>
    <row r="33" spans="1:9" x14ac:dyDescent="0.25">
      <c r="A33" s="6" t="s">
        <v>17</v>
      </c>
      <c r="B33" s="9">
        <v>175</v>
      </c>
      <c r="C33" s="9">
        <v>37</v>
      </c>
      <c r="D33" s="18">
        <v>27</v>
      </c>
      <c r="E33" s="3">
        <v>50</v>
      </c>
      <c r="F33" s="21">
        <f>SUM(B33:E33)</f>
        <v>289</v>
      </c>
      <c r="G33" s="15"/>
    </row>
    <row r="34" spans="1:9" x14ac:dyDescent="0.25">
      <c r="A34" s="8" t="s">
        <v>0</v>
      </c>
      <c r="B34" s="63">
        <f>SUM(B29:B33)</f>
        <v>1292</v>
      </c>
      <c r="C34" s="63">
        <f>SUM(C29:C33)</f>
        <v>487</v>
      </c>
      <c r="D34" s="63">
        <f>SUM(D29:D33)</f>
        <v>407</v>
      </c>
      <c r="E34" s="63">
        <f>SUM(E29:E33)</f>
        <v>93</v>
      </c>
      <c r="F34" s="22">
        <f>SUM(F29:F33)</f>
        <v>2279</v>
      </c>
      <c r="G34" s="15"/>
    </row>
    <row r="35" spans="1:9" ht="30" x14ac:dyDescent="0.25">
      <c r="A35" s="7"/>
      <c r="B35" s="41" t="s">
        <v>25</v>
      </c>
      <c r="C35" s="41" t="s">
        <v>27</v>
      </c>
      <c r="D35" s="41" t="s">
        <v>34</v>
      </c>
      <c r="E35" s="40" t="s">
        <v>35</v>
      </c>
      <c r="F35" s="15"/>
      <c r="G35" s="67"/>
      <c r="H35" s="67"/>
      <c r="I35" s="15"/>
    </row>
    <row r="36" spans="1:9" x14ac:dyDescent="0.25">
      <c r="A36" s="6" t="s">
        <v>1</v>
      </c>
      <c r="B36" s="5">
        <f>B29/B34</f>
        <v>3.0959752321981426E-3</v>
      </c>
      <c r="C36" s="5">
        <f>C29/C34</f>
        <v>1.0266940451745379E-2</v>
      </c>
      <c r="D36" s="5">
        <f>D29/D34</f>
        <v>0.14496314496314497</v>
      </c>
      <c r="E36" s="5">
        <f>E29/E34</f>
        <v>0.13978494623655913</v>
      </c>
    </row>
    <row r="37" spans="1:9" x14ac:dyDescent="0.25">
      <c r="A37" s="6" t="s">
        <v>14</v>
      </c>
      <c r="B37" s="5">
        <f>B30/B34</f>
        <v>3.3281733746130034E-2</v>
      </c>
      <c r="C37" s="5">
        <f>C30/C34</f>
        <v>8.4188911704312114E-2</v>
      </c>
      <c r="D37" s="5">
        <f>D30/D34</f>
        <v>0.26535626535626533</v>
      </c>
      <c r="E37" s="5">
        <f>E30/E34</f>
        <v>7.5268817204301078E-2</v>
      </c>
    </row>
    <row r="38" spans="1:9" x14ac:dyDescent="0.25">
      <c r="A38" s="6" t="s">
        <v>15</v>
      </c>
      <c r="B38" s="5">
        <f>B31/B34</f>
        <v>0.33823529411764708</v>
      </c>
      <c r="C38" s="5">
        <f>C31/C34</f>
        <v>0.52156057494866526</v>
      </c>
      <c r="D38" s="5">
        <f>D31/D34</f>
        <v>0.42014742014742013</v>
      </c>
      <c r="E38" s="5">
        <f>E31/E34</f>
        <v>0.16129032258064516</v>
      </c>
    </row>
    <row r="39" spans="1:9" x14ac:dyDescent="0.25">
      <c r="A39" s="6" t="s">
        <v>16</v>
      </c>
      <c r="B39" s="5">
        <f>B32/B34</f>
        <v>0.48993808049535603</v>
      </c>
      <c r="C39" s="5">
        <f>C32/C34</f>
        <v>0.30800821355236141</v>
      </c>
      <c r="D39" s="5">
        <f>D32/D34</f>
        <v>0.10319410319410319</v>
      </c>
      <c r="E39" s="5">
        <f>E32/E34</f>
        <v>8.6021505376344093E-2</v>
      </c>
    </row>
    <row r="40" spans="1:9" x14ac:dyDescent="0.25">
      <c r="A40" s="6" t="s">
        <v>17</v>
      </c>
      <c r="B40" s="5">
        <f>B33/B34</f>
        <v>0.13544891640866874</v>
      </c>
      <c r="C40" s="5">
        <f>C33/C34</f>
        <v>7.5975359342915813E-2</v>
      </c>
      <c r="D40" s="5">
        <f>D33/D34</f>
        <v>6.6339066339066333E-2</v>
      </c>
      <c r="E40" s="5">
        <f>E33/E34</f>
        <v>0.5376344086021505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6" t="s">
        <v>48</v>
      </c>
      <c r="B51" s="45" t="s">
        <v>13</v>
      </c>
      <c r="C51" s="45" t="s">
        <v>18</v>
      </c>
      <c r="D51" s="45" t="s">
        <v>12</v>
      </c>
      <c r="E51" s="45" t="s">
        <v>11</v>
      </c>
      <c r="F51" s="44" t="s">
        <v>6</v>
      </c>
    </row>
    <row r="52" spans="1:6" x14ac:dyDescent="0.25">
      <c r="A52" s="20" t="s">
        <v>1</v>
      </c>
      <c r="B52" s="21">
        <v>75</v>
      </c>
      <c r="C52" s="21">
        <v>0</v>
      </c>
      <c r="D52" s="21">
        <v>0</v>
      </c>
      <c r="E52" s="21">
        <v>8</v>
      </c>
      <c r="F52" s="21">
        <f>SUM(B52:E52)</f>
        <v>83</v>
      </c>
    </row>
    <row r="53" spans="1:6" x14ac:dyDescent="0.25">
      <c r="A53" s="20" t="s">
        <v>14</v>
      </c>
      <c r="B53" s="21">
        <v>197</v>
      </c>
      <c r="C53" s="21">
        <v>1</v>
      </c>
      <c r="D53" s="21">
        <v>0</v>
      </c>
      <c r="E53" s="21">
        <v>2</v>
      </c>
      <c r="F53" s="21">
        <f>SUM(B53:E53)</f>
        <v>200</v>
      </c>
    </row>
    <row r="54" spans="1:6" x14ac:dyDescent="0.25">
      <c r="A54" s="20" t="s">
        <v>15</v>
      </c>
      <c r="B54" s="21">
        <v>874</v>
      </c>
      <c r="C54" s="21">
        <v>2</v>
      </c>
      <c r="D54" s="21">
        <v>0</v>
      </c>
      <c r="E54" s="21">
        <v>1</v>
      </c>
      <c r="F54" s="21">
        <f>SUM(B54:E54)</f>
        <v>877</v>
      </c>
    </row>
    <row r="55" spans="1:6" x14ac:dyDescent="0.25">
      <c r="A55" s="20" t="s">
        <v>16</v>
      </c>
      <c r="B55" s="21">
        <v>833</v>
      </c>
      <c r="C55" s="21">
        <v>0</v>
      </c>
      <c r="D55" s="21">
        <v>0</v>
      </c>
      <c r="E55" s="21">
        <v>1</v>
      </c>
      <c r="F55" s="21">
        <f>SUM(B55:E55)</f>
        <v>834</v>
      </c>
    </row>
    <row r="56" spans="1:6" x14ac:dyDescent="0.25">
      <c r="A56" s="20" t="s">
        <v>17</v>
      </c>
      <c r="B56" s="21">
        <v>250</v>
      </c>
      <c r="C56" s="21">
        <v>14</v>
      </c>
      <c r="D56" s="21">
        <v>0</v>
      </c>
      <c r="E56" s="21">
        <v>27</v>
      </c>
      <c r="F56" s="21">
        <f>SUM(B56:E56)</f>
        <v>291</v>
      </c>
    </row>
    <row r="57" spans="1:6" x14ac:dyDescent="0.25">
      <c r="A57" s="22" t="s">
        <v>0</v>
      </c>
      <c r="B57" s="63">
        <f>SUM(B52:B56)</f>
        <v>2229</v>
      </c>
      <c r="C57" s="63">
        <f>SUM(C52:C56)</f>
        <v>17</v>
      </c>
      <c r="D57" s="63">
        <f>SUM(D52:D56)</f>
        <v>0</v>
      </c>
      <c r="E57" s="63">
        <f>SUM(E52:E56)</f>
        <v>39</v>
      </c>
      <c r="F57" s="22">
        <f>SUM(F52:F56)</f>
        <v>2285</v>
      </c>
    </row>
    <row r="58" spans="1:6" x14ac:dyDescent="0.25">
      <c r="A58" s="22"/>
      <c r="B58" s="46" t="s">
        <v>13</v>
      </c>
      <c r="C58" s="46" t="s">
        <v>18</v>
      </c>
      <c r="D58" s="46" t="s">
        <v>12</v>
      </c>
      <c r="E58" s="46" t="s">
        <v>11</v>
      </c>
      <c r="F58" s="19"/>
    </row>
    <row r="59" spans="1:6" x14ac:dyDescent="0.25">
      <c r="A59" s="20" t="s">
        <v>1</v>
      </c>
      <c r="B59" s="24">
        <f>B52/B57</f>
        <v>3.3647375504710635E-2</v>
      </c>
      <c r="C59" s="24">
        <f>C52/C57</f>
        <v>0</v>
      </c>
      <c r="D59" s="24" t="e">
        <f>D52/D57</f>
        <v>#DIV/0!</v>
      </c>
      <c r="E59" s="24">
        <f>E52/E57</f>
        <v>0.20512820512820512</v>
      </c>
      <c r="F59" s="19"/>
    </row>
    <row r="60" spans="1:6" x14ac:dyDescent="0.25">
      <c r="A60" s="20" t="s">
        <v>14</v>
      </c>
      <c r="B60" s="24">
        <f>B53/B57</f>
        <v>8.8380439659039925E-2</v>
      </c>
      <c r="C60" s="24">
        <f>C53/C57</f>
        <v>5.8823529411764705E-2</v>
      </c>
      <c r="D60" s="24" t="e">
        <f>D53/D57</f>
        <v>#DIV/0!</v>
      </c>
      <c r="E60" s="24">
        <f>E53/E57</f>
        <v>5.128205128205128E-2</v>
      </c>
      <c r="F60" s="19"/>
    </row>
    <row r="61" spans="1:6" x14ac:dyDescent="0.25">
      <c r="A61" s="20" t="s">
        <v>15</v>
      </c>
      <c r="B61" s="24">
        <f>B54/B57</f>
        <v>0.39210408254822793</v>
      </c>
      <c r="C61" s="24">
        <f>C54/C57</f>
        <v>0.11764705882352941</v>
      </c>
      <c r="D61" s="24" t="e">
        <f>D54/D57</f>
        <v>#DIV/0!</v>
      </c>
      <c r="E61" s="24">
        <f>E54/E57</f>
        <v>2.564102564102564E-2</v>
      </c>
      <c r="F61" s="19"/>
    </row>
    <row r="62" spans="1:6" x14ac:dyDescent="0.25">
      <c r="A62" s="20" t="s">
        <v>16</v>
      </c>
      <c r="B62" s="24">
        <f>B55/B57</f>
        <v>0.37371018393898608</v>
      </c>
      <c r="C62" s="24">
        <f>C55/C57</f>
        <v>0</v>
      </c>
      <c r="D62" s="24" t="e">
        <f>D55/D57</f>
        <v>#DIV/0!</v>
      </c>
      <c r="E62" s="24">
        <f>E55/E57</f>
        <v>2.564102564102564E-2</v>
      </c>
      <c r="F62" s="19"/>
    </row>
    <row r="63" spans="1:6" x14ac:dyDescent="0.25">
      <c r="A63" s="20" t="s">
        <v>17</v>
      </c>
      <c r="B63" s="24">
        <f>B56/B57</f>
        <v>0.11215791834903545</v>
      </c>
      <c r="C63" s="24">
        <f>C56/C57</f>
        <v>0.82352941176470584</v>
      </c>
      <c r="D63" s="24" t="e">
        <f>D56/D57</f>
        <v>#DIV/0!</v>
      </c>
      <c r="E63" s="24">
        <f>E56/E57</f>
        <v>0.69230769230769229</v>
      </c>
      <c r="F63" s="19"/>
    </row>
    <row r="64" spans="1:6" x14ac:dyDescent="0.25">
      <c r="A64" s="23"/>
      <c r="B64" s="25"/>
      <c r="C64" s="25"/>
      <c r="D64" s="25"/>
      <c r="E64" s="25"/>
      <c r="F64" s="19"/>
    </row>
    <row r="65" spans="1:6" x14ac:dyDescent="0.25">
      <c r="A65" s="23"/>
      <c r="B65" s="25"/>
      <c r="C65" s="25"/>
      <c r="D65" s="25"/>
      <c r="E65" s="25"/>
      <c r="F65" s="19"/>
    </row>
    <row r="72" spans="1:6" x14ac:dyDescent="0.25">
      <c r="A72" s="19"/>
      <c r="B72" s="19"/>
      <c r="C72" s="19"/>
      <c r="D72" s="19"/>
      <c r="E72" s="19"/>
      <c r="F72" s="19"/>
    </row>
    <row r="73" spans="1:6" x14ac:dyDescent="0.25">
      <c r="A73" s="19"/>
      <c r="B73" s="19"/>
      <c r="C73" s="19"/>
      <c r="D73" s="19"/>
      <c r="E73" s="19"/>
      <c r="F73" s="19"/>
    </row>
    <row r="74" spans="1:6" ht="30" x14ac:dyDescent="0.25">
      <c r="A74" s="47" t="s">
        <v>49</v>
      </c>
      <c r="B74" s="48" t="s">
        <v>10</v>
      </c>
      <c r="C74" s="44" t="s">
        <v>9</v>
      </c>
      <c r="D74" s="45" t="s">
        <v>8</v>
      </c>
      <c r="E74" s="48" t="s">
        <v>7</v>
      </c>
      <c r="F74" s="44" t="s">
        <v>6</v>
      </c>
    </row>
    <row r="75" spans="1:6" x14ac:dyDescent="0.25">
      <c r="A75" s="20" t="s">
        <v>1</v>
      </c>
      <c r="B75" s="21">
        <v>63</v>
      </c>
      <c r="C75" s="21">
        <v>14</v>
      </c>
      <c r="D75" s="21">
        <v>3</v>
      </c>
      <c r="E75" s="21">
        <v>1</v>
      </c>
      <c r="F75" s="21">
        <f>SUM(B75:E75)</f>
        <v>81</v>
      </c>
    </row>
    <row r="76" spans="1:6" x14ac:dyDescent="0.25">
      <c r="A76" s="20" t="s">
        <v>14</v>
      </c>
      <c r="B76" s="21">
        <v>114</v>
      </c>
      <c r="C76" s="21">
        <v>71</v>
      </c>
      <c r="D76" s="21">
        <v>13</v>
      </c>
      <c r="E76" s="21">
        <v>1</v>
      </c>
      <c r="F76" s="21">
        <f>SUM(B76:E76)</f>
        <v>199</v>
      </c>
    </row>
    <row r="77" spans="1:6" x14ac:dyDescent="0.25">
      <c r="A77" s="20" t="s">
        <v>15</v>
      </c>
      <c r="B77" s="21">
        <v>439</v>
      </c>
      <c r="C77" s="21">
        <v>280</v>
      </c>
      <c r="D77" s="21">
        <v>123</v>
      </c>
      <c r="E77" s="21">
        <v>35</v>
      </c>
      <c r="F77" s="21">
        <f>SUM(B77:E77)</f>
        <v>877</v>
      </c>
    </row>
    <row r="78" spans="1:6" x14ac:dyDescent="0.25">
      <c r="A78" s="20" t="s">
        <v>16</v>
      </c>
      <c r="B78" s="21">
        <v>317</v>
      </c>
      <c r="C78" s="21">
        <v>211</v>
      </c>
      <c r="D78" s="21">
        <v>200</v>
      </c>
      <c r="E78" s="21">
        <v>105</v>
      </c>
      <c r="F78" s="21">
        <f>SUM(B78:E78)</f>
        <v>833</v>
      </c>
    </row>
    <row r="79" spans="1:6" x14ac:dyDescent="0.25">
      <c r="A79" s="20" t="s">
        <v>17</v>
      </c>
      <c r="B79" s="21">
        <v>100</v>
      </c>
      <c r="C79" s="21">
        <v>40</v>
      </c>
      <c r="D79" s="21">
        <v>50</v>
      </c>
      <c r="E79" s="21">
        <v>73</v>
      </c>
      <c r="F79" s="21">
        <f>SUM(B79:E79)</f>
        <v>263</v>
      </c>
    </row>
    <row r="80" spans="1:6" x14ac:dyDescent="0.25">
      <c r="A80" s="26" t="s">
        <v>0</v>
      </c>
      <c r="B80" s="63">
        <f>SUM(B75:B79)</f>
        <v>1033</v>
      </c>
      <c r="C80" s="63">
        <f>SUM(C75:C79)</f>
        <v>616</v>
      </c>
      <c r="D80" s="63">
        <f>SUM(D75:D79)</f>
        <v>389</v>
      </c>
      <c r="E80" s="63">
        <f>SUM(E75:E79)</f>
        <v>215</v>
      </c>
      <c r="F80" s="22">
        <f>SUM(F75:F79)</f>
        <v>2253</v>
      </c>
    </row>
    <row r="81" spans="1:6" x14ac:dyDescent="0.25">
      <c r="A81" s="27"/>
      <c r="B81" s="46" t="s">
        <v>10</v>
      </c>
      <c r="C81" s="45" t="s">
        <v>9</v>
      </c>
      <c r="D81" s="46" t="s">
        <v>8</v>
      </c>
      <c r="E81" s="46" t="s">
        <v>7</v>
      </c>
      <c r="F81" s="19"/>
    </row>
    <row r="82" spans="1:6" x14ac:dyDescent="0.25">
      <c r="A82" s="20" t="s">
        <v>1</v>
      </c>
      <c r="B82" s="24">
        <f>B75/B80</f>
        <v>6.0987415295256538E-2</v>
      </c>
      <c r="C82" s="24">
        <f>C75/C80</f>
        <v>2.2727272727272728E-2</v>
      </c>
      <c r="D82" s="24">
        <f>D75/D80</f>
        <v>7.7120822622107968E-3</v>
      </c>
      <c r="E82" s="24">
        <f>E75/E80</f>
        <v>4.6511627906976744E-3</v>
      </c>
      <c r="F82" s="19"/>
    </row>
    <row r="83" spans="1:6" x14ac:dyDescent="0.25">
      <c r="A83" s="20" t="s">
        <v>14</v>
      </c>
      <c r="B83" s="24">
        <f>B76/B80</f>
        <v>0.11035818005808325</v>
      </c>
      <c r="C83" s="24">
        <f>C76/C80</f>
        <v>0.11525974025974026</v>
      </c>
      <c r="D83" s="24">
        <f>D76/D80</f>
        <v>3.3419023136246784E-2</v>
      </c>
      <c r="E83" s="24">
        <f>E76/E80</f>
        <v>4.6511627906976744E-3</v>
      </c>
      <c r="F83" s="19"/>
    </row>
    <row r="84" spans="1:6" x14ac:dyDescent="0.25">
      <c r="A84" s="20" t="s">
        <v>15</v>
      </c>
      <c r="B84" s="24">
        <f>B77/B80</f>
        <v>0.42497579864472412</v>
      </c>
      <c r="C84" s="24">
        <f>C77/C80</f>
        <v>0.45454545454545453</v>
      </c>
      <c r="D84" s="24">
        <f>D77/D80</f>
        <v>0.31619537275064269</v>
      </c>
      <c r="E84" s="24">
        <f>E77/E80</f>
        <v>0.16279069767441862</v>
      </c>
      <c r="F84" s="19"/>
    </row>
    <row r="85" spans="1:6" x14ac:dyDescent="0.25">
      <c r="A85" s="20" t="s">
        <v>16</v>
      </c>
      <c r="B85" s="24">
        <f>B78/B80</f>
        <v>0.3068731848983543</v>
      </c>
      <c r="C85" s="24">
        <f>C78/C80</f>
        <v>0.34253246753246752</v>
      </c>
      <c r="D85" s="24">
        <f>D78/D80</f>
        <v>0.51413881748071977</v>
      </c>
      <c r="E85" s="24">
        <f>E78/E80</f>
        <v>0.48837209302325579</v>
      </c>
      <c r="F85" s="19"/>
    </row>
    <row r="86" spans="1:6" x14ac:dyDescent="0.25">
      <c r="A86" s="20" t="s">
        <v>17</v>
      </c>
      <c r="B86" s="24">
        <f>B79/B80</f>
        <v>9.6805421103581799E-2</v>
      </c>
      <c r="C86" s="24">
        <f>C79/C80</f>
        <v>6.4935064935064929E-2</v>
      </c>
      <c r="D86" s="24">
        <f>D79/D80</f>
        <v>0.12853470437017994</v>
      </c>
      <c r="E86" s="24">
        <f>E79/E80</f>
        <v>0.33953488372093021</v>
      </c>
      <c r="F86" s="19"/>
    </row>
    <row r="87" spans="1:6" x14ac:dyDescent="0.25">
      <c r="A87" s="23"/>
      <c r="B87" s="25"/>
      <c r="C87" s="25"/>
      <c r="D87" s="25"/>
      <c r="E87" s="25"/>
      <c r="F87" s="19"/>
    </row>
    <row r="93" spans="1:6" x14ac:dyDescent="0.25">
      <c r="A93" s="19"/>
      <c r="B93" s="19"/>
      <c r="C93" s="19"/>
      <c r="D93" s="19"/>
      <c r="E93" s="19"/>
      <c r="F93" s="19"/>
    </row>
    <row r="94" spans="1:6" x14ac:dyDescent="0.25">
      <c r="A94" s="23"/>
      <c r="B94" s="25"/>
      <c r="C94" s="25"/>
      <c r="D94" s="25"/>
      <c r="E94" s="25"/>
      <c r="F94" s="19"/>
    </row>
    <row r="95" spans="1:6" x14ac:dyDescent="0.25">
      <c r="A95" s="19"/>
      <c r="B95" s="19"/>
      <c r="C95" s="19"/>
      <c r="D95" s="19"/>
      <c r="E95" s="19"/>
      <c r="F95" s="19"/>
    </row>
    <row r="96" spans="1:6" x14ac:dyDescent="0.25">
      <c r="A96" s="19"/>
      <c r="B96" s="19"/>
      <c r="C96" s="19"/>
      <c r="D96" s="19"/>
      <c r="E96" s="19"/>
      <c r="F96" s="19"/>
    </row>
    <row r="97" spans="1:6" ht="30" x14ac:dyDescent="0.25">
      <c r="A97" s="62" t="s">
        <v>50</v>
      </c>
      <c r="B97" s="45" t="s">
        <v>5</v>
      </c>
      <c r="C97" s="45" t="s">
        <v>4</v>
      </c>
      <c r="D97" s="45" t="s">
        <v>3</v>
      </c>
      <c r="E97" s="48" t="s">
        <v>2</v>
      </c>
      <c r="F97" s="44" t="s">
        <v>6</v>
      </c>
    </row>
    <row r="98" spans="1:6" x14ac:dyDescent="0.25">
      <c r="A98" s="20" t="s">
        <v>1</v>
      </c>
      <c r="B98" s="21">
        <v>32</v>
      </c>
      <c r="C98" s="21">
        <v>33</v>
      </c>
      <c r="D98" s="21">
        <v>12</v>
      </c>
      <c r="E98" s="28">
        <v>6</v>
      </c>
      <c r="F98" s="21">
        <f>SUM(B98:E98)</f>
        <v>83</v>
      </c>
    </row>
    <row r="99" spans="1:6" x14ac:dyDescent="0.25">
      <c r="A99" s="20" t="s">
        <v>14</v>
      </c>
      <c r="B99" s="21">
        <v>54</v>
      </c>
      <c r="C99" s="21">
        <v>59</v>
      </c>
      <c r="D99" s="21">
        <v>32</v>
      </c>
      <c r="E99" s="28">
        <v>55</v>
      </c>
      <c r="F99" s="21">
        <f>SUM(B99:E99)</f>
        <v>200</v>
      </c>
    </row>
    <row r="100" spans="1:6" x14ac:dyDescent="0.25">
      <c r="A100" s="20" t="s">
        <v>15</v>
      </c>
      <c r="B100" s="21">
        <v>131</v>
      </c>
      <c r="C100" s="21">
        <v>285</v>
      </c>
      <c r="D100" s="21">
        <v>125</v>
      </c>
      <c r="E100" s="28">
        <v>336</v>
      </c>
      <c r="F100" s="21">
        <f>SUM(B100:E100)</f>
        <v>877</v>
      </c>
    </row>
    <row r="101" spans="1:6" x14ac:dyDescent="0.25">
      <c r="A101" s="20" t="s">
        <v>16</v>
      </c>
      <c r="B101" s="21">
        <v>127</v>
      </c>
      <c r="C101" s="21">
        <v>374</v>
      </c>
      <c r="D101" s="21">
        <v>77</v>
      </c>
      <c r="E101" s="28">
        <v>256</v>
      </c>
      <c r="F101" s="21">
        <f>SUM(B101:E101)</f>
        <v>834</v>
      </c>
    </row>
    <row r="102" spans="1:6" x14ac:dyDescent="0.25">
      <c r="A102" s="20" t="s">
        <v>17</v>
      </c>
      <c r="B102" s="21">
        <v>81</v>
      </c>
      <c r="C102" s="21">
        <v>108</v>
      </c>
      <c r="D102" s="21">
        <v>35</v>
      </c>
      <c r="E102" s="28">
        <v>67</v>
      </c>
      <c r="F102" s="21">
        <f>SUM(B102:E102)</f>
        <v>291</v>
      </c>
    </row>
    <row r="103" spans="1:6" x14ac:dyDescent="0.25">
      <c r="A103" s="26" t="s">
        <v>0</v>
      </c>
      <c r="B103" s="63">
        <f>SUM(B98:B102)</f>
        <v>425</v>
      </c>
      <c r="C103" s="63">
        <f>SUM(C98:C102)</f>
        <v>859</v>
      </c>
      <c r="D103" s="63">
        <f>SUM(D98:D102)</f>
        <v>281</v>
      </c>
      <c r="E103" s="63">
        <f>SUM(E98:E102)</f>
        <v>720</v>
      </c>
      <c r="F103" s="22">
        <f>SUM(F98:F102)</f>
        <v>2285</v>
      </c>
    </row>
    <row r="104" spans="1:6" x14ac:dyDescent="0.25">
      <c r="A104" s="27"/>
      <c r="B104" s="45" t="s">
        <v>5</v>
      </c>
      <c r="C104" s="45" t="s">
        <v>4</v>
      </c>
      <c r="D104" s="45" t="s">
        <v>3</v>
      </c>
      <c r="E104" s="45" t="s">
        <v>2</v>
      </c>
      <c r="F104" s="19"/>
    </row>
    <row r="105" spans="1:6" x14ac:dyDescent="0.25">
      <c r="A105" s="20" t="s">
        <v>1</v>
      </c>
      <c r="B105" s="24">
        <f>B98/B103</f>
        <v>7.5294117647058817E-2</v>
      </c>
      <c r="C105" s="24">
        <f>C98/C103</f>
        <v>3.8416763678696161E-2</v>
      </c>
      <c r="D105" s="24">
        <f>D98/D103</f>
        <v>4.2704626334519574E-2</v>
      </c>
      <c r="E105" s="24">
        <f>E98/E103</f>
        <v>8.3333333333333332E-3</v>
      </c>
      <c r="F105" s="19"/>
    </row>
    <row r="106" spans="1:6" x14ac:dyDescent="0.25">
      <c r="A106" s="20" t="s">
        <v>14</v>
      </c>
      <c r="B106" s="24">
        <f>B99/B103</f>
        <v>0.12705882352941175</v>
      </c>
      <c r="C106" s="24">
        <f>C99/C103</f>
        <v>6.8684516880093138E-2</v>
      </c>
      <c r="D106" s="24">
        <f>D99/D103</f>
        <v>0.11387900355871886</v>
      </c>
      <c r="E106" s="24">
        <f>E99/E103</f>
        <v>7.6388888888888895E-2</v>
      </c>
      <c r="F106" s="19"/>
    </row>
    <row r="107" spans="1:6" x14ac:dyDescent="0.25">
      <c r="A107" s="20" t="s">
        <v>15</v>
      </c>
      <c r="B107" s="24">
        <f>B100/B103</f>
        <v>0.30823529411764705</v>
      </c>
      <c r="C107" s="24">
        <f>C100/C103</f>
        <v>0.33178114086146682</v>
      </c>
      <c r="D107" s="24">
        <f>D100/D103</f>
        <v>0.44483985765124556</v>
      </c>
      <c r="E107" s="24">
        <f>E100/E103</f>
        <v>0.46666666666666667</v>
      </c>
      <c r="F107" s="19"/>
    </row>
    <row r="108" spans="1:6" x14ac:dyDescent="0.25">
      <c r="A108" s="20" t="s">
        <v>16</v>
      </c>
      <c r="B108" s="24">
        <f>B101/B103</f>
        <v>0.29882352941176471</v>
      </c>
      <c r="C108" s="24">
        <f>C101/C103</f>
        <v>0.43538998835855647</v>
      </c>
      <c r="D108" s="24">
        <f>D101/D103</f>
        <v>0.27402135231316727</v>
      </c>
      <c r="E108" s="24">
        <f>E101/E103</f>
        <v>0.35555555555555557</v>
      </c>
      <c r="F108" s="19"/>
    </row>
    <row r="109" spans="1:6" x14ac:dyDescent="0.25">
      <c r="A109" s="20" t="s">
        <v>17</v>
      </c>
      <c r="B109" s="24">
        <f>B102/B103</f>
        <v>0.19058823529411764</v>
      </c>
      <c r="C109" s="24">
        <f>C102/C103</f>
        <v>0.12572759022118743</v>
      </c>
      <c r="D109" s="24">
        <f>D102/D103</f>
        <v>0.12455516014234876</v>
      </c>
      <c r="E109" s="24">
        <f>E102/E103</f>
        <v>9.3055555555555558E-2</v>
      </c>
      <c r="F109" s="19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104" zoomScale="75" zoomScaleNormal="75" zoomScalePageLayoutView="75" workbookViewId="0">
      <selection activeCell="A117" sqref="A117:XFD179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42</v>
      </c>
    </row>
    <row r="9" spans="1:6" ht="30" x14ac:dyDescent="0.25">
      <c r="A9" s="39" t="s">
        <v>51</v>
      </c>
      <c r="B9" s="40" t="s">
        <v>41</v>
      </c>
      <c r="C9" s="40" t="s">
        <v>30</v>
      </c>
      <c r="D9" s="40" t="s">
        <v>39</v>
      </c>
      <c r="E9" s="40" t="s">
        <v>32</v>
      </c>
      <c r="F9" s="40" t="s">
        <v>33</v>
      </c>
    </row>
    <row r="10" spans="1:6" x14ac:dyDescent="0.25">
      <c r="A10" s="6" t="s">
        <v>1</v>
      </c>
      <c r="B10" s="29">
        <v>123</v>
      </c>
      <c r="C10" s="29">
        <v>50121</v>
      </c>
      <c r="D10" s="29">
        <v>27347</v>
      </c>
      <c r="E10" s="31">
        <f>C10/C15</f>
        <v>2.8982431630697636E-2</v>
      </c>
      <c r="F10" s="31">
        <f>D10/D15</f>
        <v>0.14188544152744631</v>
      </c>
    </row>
    <row r="11" spans="1:6" x14ac:dyDescent="0.25">
      <c r="A11" s="6" t="s">
        <v>14</v>
      </c>
      <c r="B11" s="29">
        <v>135</v>
      </c>
      <c r="C11" s="29">
        <v>116926</v>
      </c>
      <c r="D11" s="29">
        <v>27648</v>
      </c>
      <c r="E11" s="31">
        <f>C11/C15</f>
        <v>6.761237407176536E-2</v>
      </c>
      <c r="F11" s="31">
        <f>D11/D15</f>
        <v>0.14344713084984953</v>
      </c>
    </row>
    <row r="12" spans="1:6" x14ac:dyDescent="0.25">
      <c r="A12" s="6" t="s">
        <v>15</v>
      </c>
      <c r="B12" s="29">
        <v>740</v>
      </c>
      <c r="C12" s="29">
        <v>571500</v>
      </c>
      <c r="D12" s="29">
        <v>78329</v>
      </c>
      <c r="E12" s="31">
        <f>C12/C15</f>
        <v>0.33046945745184053</v>
      </c>
      <c r="F12" s="31">
        <f>D12/D15</f>
        <v>0.40639721905157206</v>
      </c>
    </row>
    <row r="13" spans="1:6" x14ac:dyDescent="0.25">
      <c r="A13" s="6" t="s">
        <v>16</v>
      </c>
      <c r="B13" s="29">
        <v>890</v>
      </c>
      <c r="C13" s="29">
        <v>667685</v>
      </c>
      <c r="D13" s="29">
        <v>49372</v>
      </c>
      <c r="E13" s="31">
        <f>C13/C15</f>
        <v>0.38608836342735281</v>
      </c>
      <c r="F13" s="31">
        <f>D13/D15</f>
        <v>0.25615855556708517</v>
      </c>
    </row>
    <row r="14" spans="1:6" x14ac:dyDescent="0.25">
      <c r="A14" s="6" t="s">
        <v>17</v>
      </c>
      <c r="B14" s="30">
        <v>511</v>
      </c>
      <c r="C14" s="30">
        <v>323126</v>
      </c>
      <c r="D14" s="30">
        <v>10044</v>
      </c>
      <c r="E14" s="31">
        <f>C14/C15</f>
        <v>0.18684737341834368</v>
      </c>
      <c r="F14" s="31">
        <f>D14/D15</f>
        <v>5.2111653004046903E-2</v>
      </c>
    </row>
    <row r="15" spans="1:6" x14ac:dyDescent="0.25">
      <c r="A15" s="4" t="s">
        <v>0</v>
      </c>
      <c r="B15" s="63">
        <f>SUM(B10:B14)</f>
        <v>2399</v>
      </c>
      <c r="C15" s="63">
        <f>SUM(C10:C14)</f>
        <v>1729358</v>
      </c>
      <c r="D15" s="63">
        <f>SUM(D10:D14)</f>
        <v>192740</v>
      </c>
      <c r="E15" s="64">
        <f>SUM(E10:E14)</f>
        <v>1</v>
      </c>
      <c r="F15" s="64">
        <f>SUM(F10:F14)</f>
        <v>0.99999999999999978</v>
      </c>
    </row>
    <row r="19" spans="1:7" s="38" customFormat="1" ht="23.25" x14ac:dyDescent="0.25">
      <c r="A19" s="34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57</v>
      </c>
      <c r="B28" s="42" t="s">
        <v>24</v>
      </c>
      <c r="C28" s="42" t="s">
        <v>26</v>
      </c>
      <c r="D28" s="42" t="s">
        <v>28</v>
      </c>
      <c r="E28" s="43" t="s">
        <v>29</v>
      </c>
      <c r="F28" s="44" t="s">
        <v>6</v>
      </c>
      <c r="G28" s="15"/>
    </row>
    <row r="29" spans="1:7" x14ac:dyDescent="0.25">
      <c r="A29" s="6" t="s">
        <v>1</v>
      </c>
      <c r="B29" s="9">
        <v>4</v>
      </c>
      <c r="C29" s="9">
        <v>13</v>
      </c>
      <c r="D29" s="18">
        <v>51</v>
      </c>
      <c r="E29" s="3">
        <v>9</v>
      </c>
      <c r="F29" s="21">
        <f>SUM(B29:E29)</f>
        <v>77</v>
      </c>
      <c r="G29" s="15"/>
    </row>
    <row r="30" spans="1:7" x14ac:dyDescent="0.25">
      <c r="A30" s="6" t="s">
        <v>14</v>
      </c>
      <c r="B30" s="9">
        <v>21</v>
      </c>
      <c r="C30" s="9">
        <v>18</v>
      </c>
      <c r="D30" s="18">
        <v>77</v>
      </c>
      <c r="E30" s="3">
        <v>6</v>
      </c>
      <c r="F30" s="21">
        <f>SUM(B30:E30)</f>
        <v>122</v>
      </c>
      <c r="G30" s="15"/>
    </row>
    <row r="31" spans="1:7" x14ac:dyDescent="0.25">
      <c r="A31" s="6" t="s">
        <v>15</v>
      </c>
      <c r="B31" s="9">
        <v>312</v>
      </c>
      <c r="C31" s="9">
        <v>213</v>
      </c>
      <c r="D31" s="18">
        <v>186</v>
      </c>
      <c r="E31" s="3">
        <v>14</v>
      </c>
      <c r="F31" s="21">
        <f>SUM(B31:E31)</f>
        <v>725</v>
      </c>
      <c r="G31" s="15"/>
    </row>
    <row r="32" spans="1:7" x14ac:dyDescent="0.25">
      <c r="A32" s="6" t="s">
        <v>16</v>
      </c>
      <c r="B32" s="9">
        <v>635</v>
      </c>
      <c r="C32" s="9">
        <v>183</v>
      </c>
      <c r="D32" s="18">
        <v>54</v>
      </c>
      <c r="E32" s="3">
        <v>14</v>
      </c>
      <c r="F32" s="21">
        <f>SUM(B32:E32)</f>
        <v>886</v>
      </c>
      <c r="G32" s="15"/>
    </row>
    <row r="33" spans="1:9" x14ac:dyDescent="0.25">
      <c r="A33" s="6" t="s">
        <v>17</v>
      </c>
      <c r="B33" s="9">
        <v>321</v>
      </c>
      <c r="C33" s="9">
        <v>65</v>
      </c>
      <c r="D33" s="18">
        <v>37</v>
      </c>
      <c r="E33" s="3">
        <v>47</v>
      </c>
      <c r="F33" s="21">
        <f>SUM(B33:E33)</f>
        <v>470</v>
      </c>
      <c r="G33" s="15"/>
    </row>
    <row r="34" spans="1:9" x14ac:dyDescent="0.25">
      <c r="A34" s="8" t="s">
        <v>0</v>
      </c>
      <c r="B34" s="63">
        <f>SUM(B29:B33)</f>
        <v>1293</v>
      </c>
      <c r="C34" s="63">
        <f>SUM(C29:C33)</f>
        <v>492</v>
      </c>
      <c r="D34" s="63">
        <f>SUM(D29:D33)</f>
        <v>405</v>
      </c>
      <c r="E34" s="63">
        <f>SUM(E29:E33)</f>
        <v>90</v>
      </c>
      <c r="F34" s="22">
        <f>SUM(F29:F33)</f>
        <v>2280</v>
      </c>
      <c r="G34" s="15"/>
    </row>
    <row r="35" spans="1:9" ht="30" x14ac:dyDescent="0.25">
      <c r="A35" s="7"/>
      <c r="B35" s="41" t="s">
        <v>25</v>
      </c>
      <c r="C35" s="41" t="s">
        <v>27</v>
      </c>
      <c r="D35" s="41" t="s">
        <v>34</v>
      </c>
      <c r="E35" s="40" t="s">
        <v>35</v>
      </c>
      <c r="F35" s="15"/>
      <c r="G35" s="67"/>
      <c r="H35" s="67"/>
      <c r="I35" s="15"/>
    </row>
    <row r="36" spans="1:9" x14ac:dyDescent="0.25">
      <c r="A36" s="6" t="s">
        <v>1</v>
      </c>
      <c r="B36" s="5">
        <f>B29/B34</f>
        <v>3.0935808197989174E-3</v>
      </c>
      <c r="C36" s="5">
        <f>C29/C34</f>
        <v>2.6422764227642278E-2</v>
      </c>
      <c r="D36" s="5">
        <f>D29/D34</f>
        <v>0.12592592592592591</v>
      </c>
      <c r="E36" s="5">
        <f>E29/E34</f>
        <v>0.1</v>
      </c>
    </row>
    <row r="37" spans="1:9" x14ac:dyDescent="0.25">
      <c r="A37" s="6" t="s">
        <v>14</v>
      </c>
      <c r="B37" s="5">
        <f>B30/B34</f>
        <v>1.6241299303944315E-2</v>
      </c>
      <c r="C37" s="5">
        <f>C30/C34</f>
        <v>3.6585365853658534E-2</v>
      </c>
      <c r="D37" s="5">
        <f>D30/D34</f>
        <v>0.19012345679012346</v>
      </c>
      <c r="E37" s="5">
        <f>E30/E34</f>
        <v>6.6666666666666666E-2</v>
      </c>
    </row>
    <row r="38" spans="1:9" x14ac:dyDescent="0.25">
      <c r="A38" s="6" t="s">
        <v>15</v>
      </c>
      <c r="B38" s="5">
        <f>B31/B34</f>
        <v>0.24129930394431554</v>
      </c>
      <c r="C38" s="5">
        <f>C31/C34</f>
        <v>0.43292682926829268</v>
      </c>
      <c r="D38" s="5">
        <f>D31/D34</f>
        <v>0.45925925925925926</v>
      </c>
      <c r="E38" s="5">
        <f>E31/E34</f>
        <v>0.15555555555555556</v>
      </c>
    </row>
    <row r="39" spans="1:9" x14ac:dyDescent="0.25">
      <c r="A39" s="6" t="s">
        <v>16</v>
      </c>
      <c r="B39" s="5">
        <f>B32/B34</f>
        <v>0.49110595514307809</v>
      </c>
      <c r="C39" s="5">
        <f>C32/C34</f>
        <v>0.37195121951219512</v>
      </c>
      <c r="D39" s="5">
        <f>D32/D34</f>
        <v>0.13333333333333333</v>
      </c>
      <c r="E39" s="5">
        <f>E32/E34</f>
        <v>0.15555555555555556</v>
      </c>
    </row>
    <row r="40" spans="1:9" x14ac:dyDescent="0.25">
      <c r="A40" s="6" t="s">
        <v>17</v>
      </c>
      <c r="B40" s="5">
        <f>B33/B34</f>
        <v>0.24825986078886311</v>
      </c>
      <c r="C40" s="5">
        <f>C33/C34</f>
        <v>0.13211382113821138</v>
      </c>
      <c r="D40" s="5">
        <f>D33/D34</f>
        <v>9.1358024691358022E-2</v>
      </c>
      <c r="E40" s="5">
        <f>E33/E34</f>
        <v>0.52222222222222225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6" t="s">
        <v>52</v>
      </c>
      <c r="B51" s="45" t="s">
        <v>13</v>
      </c>
      <c r="C51" s="45" t="s">
        <v>18</v>
      </c>
      <c r="D51" s="45" t="s">
        <v>12</v>
      </c>
      <c r="E51" s="45" t="s">
        <v>11</v>
      </c>
      <c r="F51" s="44" t="s">
        <v>6</v>
      </c>
    </row>
    <row r="52" spans="1:6" x14ac:dyDescent="0.25">
      <c r="A52" s="20" t="s">
        <v>1</v>
      </c>
      <c r="B52" s="21">
        <v>72</v>
      </c>
      <c r="C52" s="21">
        <v>6</v>
      </c>
      <c r="D52" s="21">
        <v>0</v>
      </c>
      <c r="E52" s="21">
        <v>15</v>
      </c>
      <c r="F52" s="21">
        <f>SUM(B52:E52)</f>
        <v>93</v>
      </c>
    </row>
    <row r="53" spans="1:6" x14ac:dyDescent="0.25">
      <c r="A53" s="20" t="s">
        <v>14</v>
      </c>
      <c r="B53" s="21">
        <v>121</v>
      </c>
      <c r="C53" s="21">
        <v>3</v>
      </c>
      <c r="D53" s="21">
        <v>0</v>
      </c>
      <c r="E53" s="21">
        <v>2</v>
      </c>
      <c r="F53" s="21">
        <f>SUM(B53:E53)</f>
        <v>126</v>
      </c>
    </row>
    <row r="54" spans="1:6" x14ac:dyDescent="0.25">
      <c r="A54" s="20" t="s">
        <v>15</v>
      </c>
      <c r="B54" s="21">
        <v>721</v>
      </c>
      <c r="C54" s="21">
        <v>2</v>
      </c>
      <c r="D54" s="21">
        <v>0</v>
      </c>
      <c r="E54" s="21">
        <v>6</v>
      </c>
      <c r="F54" s="21">
        <f>SUM(B54:E54)</f>
        <v>729</v>
      </c>
    </row>
    <row r="55" spans="1:6" x14ac:dyDescent="0.25">
      <c r="A55" s="20" t="s">
        <v>16</v>
      </c>
      <c r="B55" s="21">
        <v>883</v>
      </c>
      <c r="C55" s="21">
        <v>3</v>
      </c>
      <c r="D55" s="21">
        <v>0</v>
      </c>
      <c r="E55" s="21">
        <v>2</v>
      </c>
      <c r="F55" s="21">
        <f>SUM(B55:E55)</f>
        <v>888</v>
      </c>
    </row>
    <row r="56" spans="1:6" x14ac:dyDescent="0.25">
      <c r="A56" s="20" t="s">
        <v>17</v>
      </c>
      <c r="B56" s="21">
        <v>434</v>
      </c>
      <c r="C56" s="21">
        <v>16</v>
      </c>
      <c r="D56" s="21">
        <v>0</v>
      </c>
      <c r="E56" s="21">
        <v>28</v>
      </c>
      <c r="F56" s="21">
        <f>SUM(B56:E56)</f>
        <v>478</v>
      </c>
    </row>
    <row r="57" spans="1:6" x14ac:dyDescent="0.25">
      <c r="A57" s="22" t="s">
        <v>0</v>
      </c>
      <c r="B57" s="63">
        <f>SUM(B52:B56)</f>
        <v>2231</v>
      </c>
      <c r="C57" s="63">
        <f>SUM(C52:C56)</f>
        <v>30</v>
      </c>
      <c r="D57" s="63">
        <f>SUM(D52:D56)</f>
        <v>0</v>
      </c>
      <c r="E57" s="63">
        <f>SUM(E52:E56)</f>
        <v>53</v>
      </c>
      <c r="F57" s="22">
        <f>SUM(F52:F56)</f>
        <v>2314</v>
      </c>
    </row>
    <row r="58" spans="1:6" x14ac:dyDescent="0.25">
      <c r="A58" s="22"/>
      <c r="B58" s="46" t="s">
        <v>13</v>
      </c>
      <c r="C58" s="46" t="s">
        <v>18</v>
      </c>
      <c r="D58" s="46" t="s">
        <v>12</v>
      </c>
      <c r="E58" s="46" t="s">
        <v>11</v>
      </c>
      <c r="F58" s="19"/>
    </row>
    <row r="59" spans="1:6" x14ac:dyDescent="0.25">
      <c r="A59" s="20" t="s">
        <v>1</v>
      </c>
      <c r="B59" s="24">
        <f>B52/B57</f>
        <v>3.227252353204841E-2</v>
      </c>
      <c r="C59" s="24">
        <f>C52/C57</f>
        <v>0.2</v>
      </c>
      <c r="D59" s="24" t="e">
        <f>D52/D57</f>
        <v>#DIV/0!</v>
      </c>
      <c r="E59" s="24">
        <f>E52/E57</f>
        <v>0.28301886792452829</v>
      </c>
      <c r="F59" s="19"/>
    </row>
    <row r="60" spans="1:6" x14ac:dyDescent="0.25">
      <c r="A60" s="20" t="s">
        <v>14</v>
      </c>
      <c r="B60" s="24">
        <f>B53/B57</f>
        <v>5.423576871358135E-2</v>
      </c>
      <c r="C60" s="24">
        <f>C53/C57</f>
        <v>0.1</v>
      </c>
      <c r="D60" s="24" t="e">
        <f>D53/D57</f>
        <v>#DIV/0!</v>
      </c>
      <c r="E60" s="24">
        <f>E53/E57</f>
        <v>3.7735849056603772E-2</v>
      </c>
      <c r="F60" s="19"/>
    </row>
    <row r="61" spans="1:6" x14ac:dyDescent="0.25">
      <c r="A61" s="20" t="s">
        <v>15</v>
      </c>
      <c r="B61" s="24">
        <f>B54/B57</f>
        <v>0.32317346481398473</v>
      </c>
      <c r="C61" s="24">
        <f>C54/C57</f>
        <v>6.6666666666666666E-2</v>
      </c>
      <c r="D61" s="24" t="e">
        <f>D54/D57</f>
        <v>#DIV/0!</v>
      </c>
      <c r="E61" s="24">
        <f>E54/E57</f>
        <v>0.11320754716981132</v>
      </c>
      <c r="F61" s="19"/>
    </row>
    <row r="62" spans="1:6" x14ac:dyDescent="0.25">
      <c r="A62" s="20" t="s">
        <v>16</v>
      </c>
      <c r="B62" s="24">
        <f>B55/B57</f>
        <v>0.39578664276109365</v>
      </c>
      <c r="C62" s="24">
        <f>C55/C57</f>
        <v>0.1</v>
      </c>
      <c r="D62" s="24" t="e">
        <f>D55/D57</f>
        <v>#DIV/0!</v>
      </c>
      <c r="E62" s="24">
        <f>E55/E57</f>
        <v>3.7735849056603772E-2</v>
      </c>
      <c r="F62" s="19"/>
    </row>
    <row r="63" spans="1:6" x14ac:dyDescent="0.25">
      <c r="A63" s="20" t="s">
        <v>17</v>
      </c>
      <c r="B63" s="24">
        <f>B56/B57</f>
        <v>0.1945316001792918</v>
      </c>
      <c r="C63" s="24">
        <f>C56/C57</f>
        <v>0.53333333333333333</v>
      </c>
      <c r="D63" s="24" t="e">
        <f>D56/D57</f>
        <v>#DIV/0!</v>
      </c>
      <c r="E63" s="24">
        <f>E56/E57</f>
        <v>0.52830188679245282</v>
      </c>
      <c r="F63" s="19"/>
    </row>
    <row r="64" spans="1:6" x14ac:dyDescent="0.25">
      <c r="A64" s="23"/>
      <c r="B64" s="25"/>
      <c r="C64" s="25"/>
      <c r="D64" s="25"/>
      <c r="E64" s="25"/>
      <c r="F64" s="19"/>
    </row>
    <row r="65" spans="1:6" x14ac:dyDescent="0.25">
      <c r="A65" s="23"/>
      <c r="B65" s="25"/>
      <c r="C65" s="25"/>
      <c r="D65" s="25"/>
      <c r="E65" s="25"/>
      <c r="F65" s="19"/>
    </row>
    <row r="72" spans="1:6" x14ac:dyDescent="0.25">
      <c r="A72" s="19"/>
      <c r="B72" s="19"/>
      <c r="C72" s="19"/>
      <c r="D72" s="19"/>
      <c r="E72" s="19"/>
      <c r="F72" s="19"/>
    </row>
    <row r="73" spans="1:6" x14ac:dyDescent="0.25">
      <c r="A73" s="19"/>
      <c r="B73" s="19"/>
      <c r="C73" s="19"/>
      <c r="D73" s="19"/>
      <c r="E73" s="19"/>
      <c r="F73" s="19"/>
    </row>
    <row r="74" spans="1:6" ht="30" x14ac:dyDescent="0.25">
      <c r="A74" s="47" t="s">
        <v>53</v>
      </c>
      <c r="B74" s="48" t="s">
        <v>10</v>
      </c>
      <c r="C74" s="44" t="s">
        <v>9</v>
      </c>
      <c r="D74" s="45" t="s">
        <v>8</v>
      </c>
      <c r="E74" s="48" t="s">
        <v>7</v>
      </c>
      <c r="F74" s="44" t="s">
        <v>6</v>
      </c>
    </row>
    <row r="75" spans="1:6" x14ac:dyDescent="0.25">
      <c r="A75" s="20" t="s">
        <v>1</v>
      </c>
      <c r="B75" s="21">
        <v>62</v>
      </c>
      <c r="C75" s="21">
        <v>11</v>
      </c>
      <c r="D75" s="21">
        <v>4</v>
      </c>
      <c r="E75" s="21">
        <v>0</v>
      </c>
      <c r="F75" s="21">
        <f>SUM(B75:E75)</f>
        <v>77</v>
      </c>
    </row>
    <row r="76" spans="1:6" x14ac:dyDescent="0.25">
      <c r="A76" s="20" t="s">
        <v>14</v>
      </c>
      <c r="B76" s="21">
        <v>68</v>
      </c>
      <c r="C76" s="21">
        <v>46</v>
      </c>
      <c r="D76" s="21">
        <v>8</v>
      </c>
      <c r="E76" s="21">
        <v>0</v>
      </c>
      <c r="F76" s="21">
        <f>SUM(B76:E76)</f>
        <v>122</v>
      </c>
    </row>
    <row r="77" spans="1:6" x14ac:dyDescent="0.25">
      <c r="A77" s="20" t="s">
        <v>15</v>
      </c>
      <c r="B77" s="21">
        <v>351</v>
      </c>
      <c r="C77" s="21">
        <v>261</v>
      </c>
      <c r="D77" s="21">
        <v>95</v>
      </c>
      <c r="E77" s="21">
        <v>18</v>
      </c>
      <c r="F77" s="21">
        <f>SUM(B77:E77)</f>
        <v>725</v>
      </c>
    </row>
    <row r="78" spans="1:6" x14ac:dyDescent="0.25">
      <c r="A78" s="20" t="s">
        <v>16</v>
      </c>
      <c r="B78" s="21">
        <v>331</v>
      </c>
      <c r="C78" s="21">
        <v>285</v>
      </c>
      <c r="D78" s="21">
        <v>191</v>
      </c>
      <c r="E78" s="21">
        <v>79</v>
      </c>
      <c r="F78" s="21">
        <f>SUM(B78:E78)</f>
        <v>886</v>
      </c>
    </row>
    <row r="79" spans="1:6" x14ac:dyDescent="0.25">
      <c r="A79" s="20" t="s">
        <v>17</v>
      </c>
      <c r="B79" s="21">
        <v>160</v>
      </c>
      <c r="C79" s="21">
        <v>91</v>
      </c>
      <c r="D79" s="21">
        <v>83</v>
      </c>
      <c r="E79" s="21">
        <v>113</v>
      </c>
      <c r="F79" s="21">
        <f>SUM(B79:E79)</f>
        <v>447</v>
      </c>
    </row>
    <row r="80" spans="1:6" x14ac:dyDescent="0.25">
      <c r="A80" s="26" t="s">
        <v>0</v>
      </c>
      <c r="B80" s="63">
        <f>SUM(B75:B79)</f>
        <v>972</v>
      </c>
      <c r="C80" s="63">
        <f>SUM(C75:C79)</f>
        <v>694</v>
      </c>
      <c r="D80" s="63">
        <f>SUM(D75:D79)</f>
        <v>381</v>
      </c>
      <c r="E80" s="63">
        <f>SUM(E75:E79)</f>
        <v>210</v>
      </c>
      <c r="F80" s="22">
        <f>SUM(F75:F79)</f>
        <v>2257</v>
      </c>
    </row>
    <row r="81" spans="1:6" x14ac:dyDescent="0.25">
      <c r="A81" s="27"/>
      <c r="B81" s="46" t="s">
        <v>10</v>
      </c>
      <c r="C81" s="45" t="s">
        <v>9</v>
      </c>
      <c r="D81" s="46" t="s">
        <v>8</v>
      </c>
      <c r="E81" s="46" t="s">
        <v>7</v>
      </c>
      <c r="F81" s="19"/>
    </row>
    <row r="82" spans="1:6" x14ac:dyDescent="0.25">
      <c r="A82" s="20" t="s">
        <v>1</v>
      </c>
      <c r="B82" s="24">
        <f>B75/B80</f>
        <v>6.3786008230452676E-2</v>
      </c>
      <c r="C82" s="24">
        <f>C75/C80</f>
        <v>1.5850144092219021E-2</v>
      </c>
      <c r="D82" s="24">
        <f>D75/D80</f>
        <v>1.0498687664041995E-2</v>
      </c>
      <c r="E82" s="24">
        <f>E75/E80</f>
        <v>0</v>
      </c>
      <c r="F82" s="19"/>
    </row>
    <row r="83" spans="1:6" x14ac:dyDescent="0.25">
      <c r="A83" s="20" t="s">
        <v>14</v>
      </c>
      <c r="B83" s="24">
        <f>B76/B80</f>
        <v>6.9958847736625515E-2</v>
      </c>
      <c r="C83" s="24">
        <f>C76/C80</f>
        <v>6.6282420749279536E-2</v>
      </c>
      <c r="D83" s="24">
        <f>D76/D80</f>
        <v>2.0997375328083989E-2</v>
      </c>
      <c r="E83" s="24">
        <f>E76/E80</f>
        <v>0</v>
      </c>
      <c r="F83" s="19"/>
    </row>
    <row r="84" spans="1:6" x14ac:dyDescent="0.25">
      <c r="A84" s="20" t="s">
        <v>15</v>
      </c>
      <c r="B84" s="24">
        <f>B77/B80</f>
        <v>0.3611111111111111</v>
      </c>
      <c r="C84" s="24">
        <f>C77/C80</f>
        <v>0.37608069164265129</v>
      </c>
      <c r="D84" s="24">
        <f>D77/D80</f>
        <v>0.24934383202099739</v>
      </c>
      <c r="E84" s="24">
        <f>E77/E80</f>
        <v>8.5714285714285715E-2</v>
      </c>
      <c r="F84" s="19"/>
    </row>
    <row r="85" spans="1:6" x14ac:dyDescent="0.25">
      <c r="A85" s="20" t="s">
        <v>16</v>
      </c>
      <c r="B85" s="24">
        <f>B78/B80</f>
        <v>0.34053497942386829</v>
      </c>
      <c r="C85" s="24">
        <f>C78/C80</f>
        <v>0.41066282420749278</v>
      </c>
      <c r="D85" s="24">
        <f>D78/D80</f>
        <v>0.50131233595800528</v>
      </c>
      <c r="E85" s="24">
        <f>E78/E80</f>
        <v>0.37619047619047619</v>
      </c>
      <c r="F85" s="19"/>
    </row>
    <row r="86" spans="1:6" x14ac:dyDescent="0.25">
      <c r="A86" s="20" t="s">
        <v>17</v>
      </c>
      <c r="B86" s="24">
        <f>B79/B80</f>
        <v>0.16460905349794239</v>
      </c>
      <c r="C86" s="24">
        <f>C79/C80</f>
        <v>0.13112391930835735</v>
      </c>
      <c r="D86" s="24">
        <f>D79/D80</f>
        <v>0.2178477690288714</v>
      </c>
      <c r="E86" s="24">
        <f>E79/E80</f>
        <v>0.53809523809523807</v>
      </c>
      <c r="F86" s="19"/>
    </row>
    <row r="87" spans="1:6" x14ac:dyDescent="0.25">
      <c r="A87" s="23"/>
      <c r="B87" s="25"/>
      <c r="C87" s="25"/>
      <c r="D87" s="25"/>
      <c r="E87" s="25"/>
      <c r="F87" s="19"/>
    </row>
    <row r="93" spans="1:6" x14ac:dyDescent="0.25">
      <c r="A93" s="19"/>
      <c r="B93" s="19"/>
      <c r="C93" s="19"/>
      <c r="D93" s="19"/>
      <c r="E93" s="19"/>
      <c r="F93" s="19"/>
    </row>
    <row r="94" spans="1:6" x14ac:dyDescent="0.25">
      <c r="A94" s="23"/>
      <c r="B94" s="25"/>
      <c r="C94" s="25"/>
      <c r="D94" s="25"/>
      <c r="E94" s="25"/>
      <c r="F94" s="19"/>
    </row>
    <row r="95" spans="1:6" x14ac:dyDescent="0.25">
      <c r="A95" s="19"/>
      <c r="B95" s="19"/>
      <c r="C95" s="19"/>
      <c r="D95" s="19"/>
      <c r="E95" s="19"/>
      <c r="F95" s="19"/>
    </row>
    <row r="96" spans="1:6" x14ac:dyDescent="0.25">
      <c r="A96" s="19"/>
      <c r="B96" s="19"/>
      <c r="C96" s="19"/>
      <c r="D96" s="19"/>
      <c r="E96" s="19"/>
      <c r="F96" s="19"/>
    </row>
    <row r="97" spans="1:6" ht="30" x14ac:dyDescent="0.25">
      <c r="A97" s="62" t="s">
        <v>54</v>
      </c>
      <c r="B97" s="45" t="s">
        <v>5</v>
      </c>
      <c r="C97" s="45" t="s">
        <v>4</v>
      </c>
      <c r="D97" s="45" t="s">
        <v>3</v>
      </c>
      <c r="E97" s="48" t="s">
        <v>2</v>
      </c>
      <c r="F97" s="44" t="s">
        <v>6</v>
      </c>
    </row>
    <row r="98" spans="1:6" x14ac:dyDescent="0.25">
      <c r="A98" s="20" t="s">
        <v>1</v>
      </c>
      <c r="B98" s="21">
        <v>58</v>
      </c>
      <c r="C98" s="21">
        <v>22</v>
      </c>
      <c r="D98" s="21">
        <v>8</v>
      </c>
      <c r="E98" s="28">
        <v>5</v>
      </c>
      <c r="F98" s="21">
        <f>SUM(B98:E98)</f>
        <v>93</v>
      </c>
    </row>
    <row r="99" spans="1:6" x14ac:dyDescent="0.25">
      <c r="A99" s="20" t="s">
        <v>14</v>
      </c>
      <c r="B99" s="21">
        <v>36</v>
      </c>
      <c r="C99" s="21">
        <v>23</v>
      </c>
      <c r="D99" s="21">
        <v>27</v>
      </c>
      <c r="E99" s="28">
        <v>40</v>
      </c>
      <c r="F99" s="21">
        <f>SUM(B99:E99)</f>
        <v>126</v>
      </c>
    </row>
    <row r="100" spans="1:6" x14ac:dyDescent="0.25">
      <c r="A100" s="20" t="s">
        <v>15</v>
      </c>
      <c r="B100" s="21">
        <v>127</v>
      </c>
      <c r="C100" s="21">
        <v>198</v>
      </c>
      <c r="D100" s="21">
        <v>124</v>
      </c>
      <c r="E100" s="28">
        <v>280</v>
      </c>
      <c r="F100" s="21">
        <f>SUM(B100:E100)</f>
        <v>729</v>
      </c>
    </row>
    <row r="101" spans="1:6" x14ac:dyDescent="0.25">
      <c r="A101" s="20" t="s">
        <v>16</v>
      </c>
      <c r="B101" s="21">
        <v>126</v>
      </c>
      <c r="C101" s="21">
        <v>368</v>
      </c>
      <c r="D101" s="21">
        <v>104</v>
      </c>
      <c r="E101" s="28">
        <v>290</v>
      </c>
      <c r="F101" s="21">
        <f>SUM(B101:E101)</f>
        <v>888</v>
      </c>
    </row>
    <row r="102" spans="1:6" x14ac:dyDescent="0.25">
      <c r="A102" s="20" t="s">
        <v>17</v>
      </c>
      <c r="B102" s="21">
        <v>81</v>
      </c>
      <c r="C102" s="21">
        <v>269</v>
      </c>
      <c r="D102" s="21">
        <v>42</v>
      </c>
      <c r="E102" s="28">
        <v>86</v>
      </c>
      <c r="F102" s="21">
        <f>SUM(B102:E102)</f>
        <v>478</v>
      </c>
    </row>
    <row r="103" spans="1:6" x14ac:dyDescent="0.25">
      <c r="A103" s="26" t="s">
        <v>0</v>
      </c>
      <c r="B103" s="63">
        <f>SUM(B98:B102)</f>
        <v>428</v>
      </c>
      <c r="C103" s="63">
        <f>SUM(C98:C102)</f>
        <v>880</v>
      </c>
      <c r="D103" s="63">
        <f>SUM(D98:D102)</f>
        <v>305</v>
      </c>
      <c r="E103" s="63">
        <f>SUM(E98:E102)</f>
        <v>701</v>
      </c>
      <c r="F103" s="22">
        <f>SUM(F98:F102)</f>
        <v>2314</v>
      </c>
    </row>
    <row r="104" spans="1:6" x14ac:dyDescent="0.25">
      <c r="A104" s="27"/>
      <c r="B104" s="45" t="s">
        <v>5</v>
      </c>
      <c r="C104" s="45" t="s">
        <v>4</v>
      </c>
      <c r="D104" s="45" t="s">
        <v>3</v>
      </c>
      <c r="E104" s="45" t="s">
        <v>2</v>
      </c>
      <c r="F104" s="19"/>
    </row>
    <row r="105" spans="1:6" x14ac:dyDescent="0.25">
      <c r="A105" s="20" t="s">
        <v>1</v>
      </c>
      <c r="B105" s="24">
        <f>B98/B103</f>
        <v>0.13551401869158877</v>
      </c>
      <c r="C105" s="24">
        <f>C98/C103</f>
        <v>2.5000000000000001E-2</v>
      </c>
      <c r="D105" s="24">
        <f>D98/D103</f>
        <v>2.6229508196721311E-2</v>
      </c>
      <c r="E105" s="24">
        <f>E98/E103</f>
        <v>7.1326676176890159E-3</v>
      </c>
      <c r="F105" s="19"/>
    </row>
    <row r="106" spans="1:6" x14ac:dyDescent="0.25">
      <c r="A106" s="20" t="s">
        <v>14</v>
      </c>
      <c r="B106" s="24">
        <f>B99/B103</f>
        <v>8.4112149532710276E-2</v>
      </c>
      <c r="C106" s="24">
        <f>C99/C103</f>
        <v>2.6136363636363635E-2</v>
      </c>
      <c r="D106" s="24">
        <f>D99/D103</f>
        <v>8.8524590163934422E-2</v>
      </c>
      <c r="E106" s="24">
        <f>E99/E103</f>
        <v>5.7061340941512127E-2</v>
      </c>
      <c r="F106" s="19"/>
    </row>
    <row r="107" spans="1:6" x14ac:dyDescent="0.25">
      <c r="A107" s="20" t="s">
        <v>15</v>
      </c>
      <c r="B107" s="24">
        <f>B100/B103</f>
        <v>0.29672897196261683</v>
      </c>
      <c r="C107" s="24">
        <f>C100/C103</f>
        <v>0.22500000000000001</v>
      </c>
      <c r="D107" s="24">
        <f>D100/D103</f>
        <v>0.40655737704918032</v>
      </c>
      <c r="E107" s="24">
        <f>E100/E103</f>
        <v>0.39942938659058486</v>
      </c>
      <c r="F107" s="19"/>
    </row>
    <row r="108" spans="1:6" x14ac:dyDescent="0.25">
      <c r="A108" s="20" t="s">
        <v>16</v>
      </c>
      <c r="B108" s="24">
        <f>B101/B103</f>
        <v>0.29439252336448596</v>
      </c>
      <c r="C108" s="24">
        <f>C101/C103</f>
        <v>0.41818181818181815</v>
      </c>
      <c r="D108" s="24">
        <f>D101/D103</f>
        <v>0.34098360655737703</v>
      </c>
      <c r="E108" s="24">
        <f>E101/E103</f>
        <v>0.4136947218259629</v>
      </c>
      <c r="F108" s="19"/>
    </row>
    <row r="109" spans="1:6" x14ac:dyDescent="0.25">
      <c r="A109" s="20" t="s">
        <v>17</v>
      </c>
      <c r="B109" s="24">
        <f>B102/B103</f>
        <v>0.18925233644859812</v>
      </c>
      <c r="C109" s="24">
        <f>C102/C103</f>
        <v>0.30568181818181817</v>
      </c>
      <c r="D109" s="24">
        <f>D102/D103</f>
        <v>0.13770491803278689</v>
      </c>
      <c r="E109" s="24">
        <f>E102/E103</f>
        <v>0.12268188302425106</v>
      </c>
      <c r="F109" s="19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Additional SY 15-16 Analysis</vt:lpstr>
      <vt:lpstr>Additional SY 13-14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Vaughan Byrnes</cp:lastModifiedBy>
  <dcterms:created xsi:type="dcterms:W3CDTF">2017-07-12T04:23:28Z</dcterms:created>
  <dcterms:modified xsi:type="dcterms:W3CDTF">2018-07-18T21:12:45Z</dcterms:modified>
</cp:coreProperties>
</file>