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<sst xmlns="http://schemas.openxmlformats.org/spreadsheetml/2006/main" count="225" uniqueCount="59">
  <si>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</si>
  <si>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</si>
  <si>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</si>
  <si>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</si>
  <si>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</si>
  <si>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</si>
  <si>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</si>
  <si>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</si>
  <si>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</si>
  <si>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</si>
  <si>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</si>
  <si>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</si>
  <si>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</si>
  <si>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</si>
  <si>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</si>
  <si>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</si>
  <si>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</si>
  <si>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</si>
  <si>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</si>
  <si>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</si>
  <si>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</si>
  <si>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</si>
  <si>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</si>
  <si>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</si>
  <si>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</si>
  <si>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</si>
  <si>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</si>
  <si>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</si>
  <si>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</si>
  <si>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</si>
  <si>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</si>
  <si>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</si>
  <si>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</si>
  <si>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</si>
  <si>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</si>
  <si>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</si>
  <si>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</si>
  <si>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</si>
  <si>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</si>
  <si>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</si>
  <si>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</si>
  <si>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</si>
  <si>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</si>
  <si>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</si>
  <si>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</si>
  <si>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California</t>
  </si>
  <si>
    <t>SY 15-16 Chronic Absence Levels Across California Schools</t>
  </si>
  <si>
    <t>SY 15-16 Chronic Absence Levels Across California  Schools by Grades Served</t>
  </si>
  <si>
    <t xml:space="preserve">SY 15-16 Chronic Absence Levels Across California Schools by School Type </t>
  </si>
  <si>
    <t xml:space="preserve">SY 15-16 Chronic Absence Levels Across California Schools by Concentration of Poverty </t>
  </si>
  <si>
    <t xml:space="preserve">SY 15-16 Chronic Absence Levels Across California Schools by Locale </t>
  </si>
  <si>
    <t>SY 13-14 Chronic Absence Levels Across California Schools</t>
  </si>
  <si>
    <t xml:space="preserve">SY 13-14 Chronic Absence Levels Across California Schools by Grades Served </t>
  </si>
  <si>
    <t xml:space="preserve">SY 13-14 Chronic Absence Levels Across California schools by School Type </t>
  </si>
  <si>
    <t xml:space="preserve">SY 13-14 Chronic Absence Levels Across California Schools by Concentration of Poverty  </t>
  </si>
  <si>
    <t xml:space="preserve">SY 13-14 Chronic Absence Levels Across California Schools by Locale </t>
  </si>
  <si>
    <t>California Schools Reporting Zero Students as Chronically Absent</t>
  </si>
  <si>
    <t>Chronic Absence Levels Across California Schools SY 15-16  Compared to SY 13-14</t>
  </si>
  <si>
    <t>Chronic Absence Levels Across California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</si>
</sst>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California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856</c:v>
                </c:pt>
                <c:pt idx="1">
                  <c:v>730</c:v>
                </c:pt>
                <c:pt idx="2">
                  <c:v>3378</c:v>
                </c:pt>
                <c:pt idx="3">
                  <c:v>2787</c:v>
                </c:pt>
                <c:pt idx="4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904</c:v>
                </c:pt>
                <c:pt idx="1">
                  <c:v>871</c:v>
                </c:pt>
                <c:pt idx="2">
                  <c:v>3670</c:v>
                </c:pt>
                <c:pt idx="3">
                  <c:v>2710</c:v>
                </c:pt>
                <c:pt idx="4">
                  <c:v>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89025848"/>
        <c:axId val="2089025480"/>
      </c:barChart>
      <c:catAx>
        <c:axId val="2089025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025480"/>
        <c:crosses val="autoZero"/>
        <c:auto val="1"/>
        <c:lblAlgn val="ctr"/>
        <c:lblOffset val="100"/>
        <c:noMultiLvlLbl val="0"/>
      </c:catAx>
      <c:valAx>
        <c:axId val="2089025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7.0191860330799296E-3"/>
              <c:y val="0.2558208070634799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025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California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8.6054950751684817E-2</c:v>
                </c:pt>
                <c:pt idx="1">
                  <c:v>0.12349155269509252</c:v>
                </c:pt>
                <c:pt idx="2">
                  <c:v>6.8143100511073251E-2</c:v>
                </c:pt>
                <c:pt idx="3">
                  <c:v>5.6207535515750466E-2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0.10342146189735614</c:v>
                </c:pt>
                <c:pt idx="1">
                  <c:v>9.2920353982300891E-2</c:v>
                </c:pt>
                <c:pt idx="2">
                  <c:v>3.3503691084611015E-2</c:v>
                </c:pt>
                <c:pt idx="3">
                  <c:v>2.1618282890673256E-2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0.42094349403836184</c:v>
                </c:pt>
                <c:pt idx="1">
                  <c:v>0.37650844730490746</c:v>
                </c:pt>
                <c:pt idx="2">
                  <c:v>0.32481544576944915</c:v>
                </c:pt>
                <c:pt idx="3">
                  <c:v>0.14268066707844348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0.25298081907724207</c:v>
                </c:pt>
                <c:pt idx="1">
                  <c:v>0.22646822204344327</c:v>
                </c:pt>
                <c:pt idx="2">
                  <c:v>0.35604770017035775</c:v>
                </c:pt>
                <c:pt idx="3">
                  <c:v>0.37739345274861025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0.13659927423535512</c:v>
                </c:pt>
                <c:pt idx="1">
                  <c:v>0.18061142397425584</c:v>
                </c:pt>
                <c:pt idx="2">
                  <c:v>0.2174900624645088</c:v>
                </c:pt>
                <c:pt idx="3">
                  <c:v>0.40210006176652252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93665032"/>
        <c:axId val="2093668120"/>
      </c:barChart>
      <c:catAx>
        <c:axId val="2093665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668120"/>
        <c:crosses val="autoZero"/>
        <c:auto val="1"/>
        <c:lblAlgn val="ctr"/>
        <c:lblOffset val="100"/>
        <c:noMultiLvlLbl val="0"/>
      </c:catAx>
      <c:valAx>
        <c:axId val="2093668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6650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California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6.9135163127912999E-2</c:v>
                </c:pt>
                <c:pt idx="1">
                  <c:v>7.1501272264631044E-2</c:v>
                </c:pt>
                <c:pt idx="2">
                  <c:v>0.15961305925030231</c:v>
                </c:pt>
                <c:pt idx="3">
                  <c:v>0.15154185022026431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7.2242361470740549E-2</c:v>
                </c:pt>
                <c:pt idx="1">
                  <c:v>5.4707379134860054E-2</c:v>
                </c:pt>
                <c:pt idx="2">
                  <c:v>0.11608222490931076</c:v>
                </c:pt>
                <c:pt idx="3">
                  <c:v>0.12246696035242291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0.38555152770585188</c:v>
                </c:pt>
                <c:pt idx="1">
                  <c:v>0.33002544529262084</c:v>
                </c:pt>
                <c:pt idx="2">
                  <c:v>0.31801692865779929</c:v>
                </c:pt>
                <c:pt idx="3">
                  <c:v>0.28193832599118945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0.28482651475919213</c:v>
                </c:pt>
                <c:pt idx="1">
                  <c:v>0.33562340966921117</c:v>
                </c:pt>
                <c:pt idx="2">
                  <c:v>0.18984280532043532</c:v>
                </c:pt>
                <c:pt idx="3">
                  <c:v>0.18061674008810572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0.18824443293630244</c:v>
                </c:pt>
                <c:pt idx="1">
                  <c:v>0.20814249363867685</c:v>
                </c:pt>
                <c:pt idx="2">
                  <c:v>0.21644498186215236</c:v>
                </c:pt>
                <c:pt idx="3">
                  <c:v>0.26343612334801764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8862344"/>
        <c:axId val="2088859240"/>
      </c:barChart>
      <c:catAx>
        <c:axId val="2088862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859240"/>
        <c:crosses val="autoZero"/>
        <c:auto val="1"/>
        <c:lblAlgn val="ctr"/>
        <c:lblOffset val="100"/>
        <c:noMultiLvlLbl val="0"/>
      </c:catAx>
      <c:valAx>
        <c:axId val="2088859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095951158279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862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California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8.7338026731966126E-2</c:v>
                </c:pt>
                <c:pt idx="1">
                  <c:v>7.4482195694316911E-2</c:v>
                </c:pt>
                <c:pt idx="2">
                  <c:v>0.34465870829507195</c:v>
                </c:pt>
                <c:pt idx="3">
                  <c:v>0.28435873890419344</c:v>
                </c:pt>
                <c:pt idx="4">
                  <c:v>0.20916233037445159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9.0372888133559925E-2</c:v>
                </c:pt>
                <c:pt idx="1">
                  <c:v>8.7073877836649008E-2</c:v>
                </c:pt>
                <c:pt idx="2">
                  <c:v>0.36688993302009398</c:v>
                </c:pt>
                <c:pt idx="3">
                  <c:v>0.27091872438268522</c:v>
                </c:pt>
                <c:pt idx="4">
                  <c:v>0.18474457662701191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2190632"/>
        <c:axId val="2092187528"/>
      </c:barChart>
      <c:catAx>
        <c:axId val="2092190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2187528"/>
        <c:crosses val="autoZero"/>
        <c:auto val="1"/>
        <c:lblAlgn val="ctr"/>
        <c:lblOffset val="100"/>
        <c:noMultiLvlLbl val="0"/>
      </c:catAx>
      <c:valAx>
        <c:axId val="2092187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25672665020999E-2"/>
              <c:y val="0.252608618440627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2190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California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8.0093867972655858E-2</c:v>
                </c:pt>
                <c:pt idx="1">
                  <c:v>7.4377686693991807E-2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2146856"/>
        <c:axId val="2092143416"/>
      </c:barChart>
      <c:catAx>
        <c:axId val="209214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43416"/>
        <c:crosses val="autoZero"/>
        <c:auto val="1"/>
        <c:lblAlgn val="ctr"/>
        <c:lblOffset val="100"/>
        <c:noMultiLvlLbl val="0"/>
      </c:catAx>
      <c:valAx>
        <c:axId val="2092143416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85849825072E-2"/>
              <c:y val="0.35922530979049899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46856"/>
        <c:crosses val="autoZero"/>
        <c:crossBetween val="between"/>
        <c:majorUnit val="0.0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California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86938422037904E-2"/>
          <c:y val="0.19444667754317099"/>
          <c:w val="0.88054368935626703"/>
          <c:h val="0.6175915636157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2.6492405510420345E-2</c:v>
                </c:pt>
                <c:pt idx="1">
                  <c:v>2.4006001500375095E-2</c:v>
                </c:pt>
                <c:pt idx="2">
                  <c:v>0.26799789805570151</c:v>
                </c:pt>
                <c:pt idx="3">
                  <c:v>0.34934497816593885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8.3362769339456022E-2</c:v>
                </c:pt>
                <c:pt idx="1">
                  <c:v>6.9767441860465115E-2</c:v>
                </c:pt>
                <c:pt idx="2">
                  <c:v>0.11508145034156594</c:v>
                </c:pt>
                <c:pt idx="3">
                  <c:v>6.3318777292576414E-2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0.40957258919109857</c:v>
                </c:pt>
                <c:pt idx="1">
                  <c:v>0.40960240060015002</c:v>
                </c:pt>
                <c:pt idx="2">
                  <c:v>0.30110352075669994</c:v>
                </c:pt>
                <c:pt idx="3">
                  <c:v>0.10480349344978165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0.3246202755210173</c:v>
                </c:pt>
                <c:pt idx="1">
                  <c:v>0.33983495873968494</c:v>
                </c:pt>
                <c:pt idx="2">
                  <c:v>0.12821860220704151</c:v>
                </c:pt>
                <c:pt idx="3">
                  <c:v>8.7336244541484712E-2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0.15595196043800777</c:v>
                </c:pt>
                <c:pt idx="1">
                  <c:v>0.15678919729932483</c:v>
                </c:pt>
                <c:pt idx="2">
                  <c:v>0.18759852863899107</c:v>
                </c:pt>
                <c:pt idx="3">
                  <c:v>0.39519650655021832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2025640"/>
        <c:axId val="2092022536"/>
      </c:barChart>
      <c:catAx>
        <c:axId val="2092025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2022536"/>
        <c:crosses val="autoZero"/>
        <c:auto val="1"/>
        <c:lblAlgn val="ctr"/>
        <c:lblOffset val="100"/>
        <c:noMultiLvlLbl val="0"/>
      </c:catAx>
      <c:valAx>
        <c:axId val="2092022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2025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California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2.8948332722609015E-2</c:v>
                </c:pt>
                <c:pt idx="1">
                  <c:v>0.63358778625954193</c:v>
                </c:pt>
                <c:pt idx="2">
                  <c:v>0</c:v>
                </c:pt>
                <c:pt idx="3">
                  <c:v>0.50471698113207553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8.9654330035422017E-2</c:v>
                </c:pt>
                <c:pt idx="1">
                  <c:v>9.1603053435114504E-2</c:v>
                </c:pt>
                <c:pt idx="2">
                  <c:v>0</c:v>
                </c:pt>
                <c:pt idx="3">
                  <c:v>6.4150943396226415E-2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0.41663613045071457</c:v>
                </c:pt>
                <c:pt idx="1">
                  <c:v>6.1068702290076333E-2</c:v>
                </c:pt>
                <c:pt idx="2">
                  <c:v>0</c:v>
                </c:pt>
                <c:pt idx="3">
                  <c:v>6.5094339622641509E-2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0.30804934652497862</c:v>
                </c:pt>
                <c:pt idx="1">
                  <c:v>1.5267175572519083E-2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0.15671186026627582</c:v>
                </c:pt>
                <c:pt idx="1">
                  <c:v>0.19847328244274809</c:v>
                </c:pt>
                <c:pt idx="2">
                  <c:v>1</c:v>
                </c:pt>
                <c:pt idx="3">
                  <c:v>0.31603773584905659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1953544"/>
        <c:axId val="2091950440"/>
      </c:barChart>
      <c:catAx>
        <c:axId val="2091953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950440"/>
        <c:crosses val="autoZero"/>
        <c:auto val="1"/>
        <c:lblAlgn val="ctr"/>
        <c:lblOffset val="100"/>
        <c:noMultiLvlLbl val="0"/>
      </c:catAx>
      <c:valAx>
        <c:axId val="2091950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9535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California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9.7781217750257998E-2</c:v>
                </c:pt>
                <c:pt idx="1">
                  <c:v>0.125</c:v>
                </c:pt>
                <c:pt idx="2">
                  <c:v>6.5875370919881313E-2</c:v>
                </c:pt>
                <c:pt idx="3">
                  <c:v>2.1246458923512748E-2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0.12048503611971104</c:v>
                </c:pt>
                <c:pt idx="1">
                  <c:v>9.5614035087719304E-2</c:v>
                </c:pt>
                <c:pt idx="2">
                  <c:v>4.9851632047477744E-2</c:v>
                </c:pt>
                <c:pt idx="3">
                  <c:v>2.6203966005665724E-2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0.44066047471620229</c:v>
                </c:pt>
                <c:pt idx="1">
                  <c:v>0.41754385964912283</c:v>
                </c:pt>
                <c:pt idx="2">
                  <c:v>0.34836795252225522</c:v>
                </c:pt>
                <c:pt idx="3">
                  <c:v>0.16926345609065155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0.23013415892672859</c:v>
                </c:pt>
                <c:pt idx="1">
                  <c:v>0.218859649122807</c:v>
                </c:pt>
                <c:pt idx="2">
                  <c:v>0.34183976261127597</c:v>
                </c:pt>
                <c:pt idx="3">
                  <c:v>0.42988668555240794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0.1109391124871001</c:v>
                </c:pt>
                <c:pt idx="1">
                  <c:v>0.14298245614035088</c:v>
                </c:pt>
                <c:pt idx="2">
                  <c:v>0.19406528189910979</c:v>
                </c:pt>
                <c:pt idx="3">
                  <c:v>0.35339943342776203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93430456"/>
        <c:axId val="2093433544"/>
      </c:barChart>
      <c:catAx>
        <c:axId val="2093430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433544"/>
        <c:crosses val="autoZero"/>
        <c:auto val="1"/>
        <c:lblAlgn val="ctr"/>
        <c:lblOffset val="100"/>
        <c:noMultiLvlLbl val="0"/>
      </c:catAx>
      <c:valAx>
        <c:axId val="2093433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4304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California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7.3541609068288633E-2</c:v>
                </c:pt>
                <c:pt idx="1">
                  <c:v>6.9676409185803756E-2</c:v>
                </c:pt>
                <c:pt idx="2">
                  <c:v>0.17799752781211373</c:v>
                </c:pt>
                <c:pt idx="3">
                  <c:v>0.15878679750223015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8.9024053082665186E-2</c:v>
                </c:pt>
                <c:pt idx="1">
                  <c:v>6.6283924843423797E-2</c:v>
                </c:pt>
                <c:pt idx="2">
                  <c:v>0.11990111248454882</c:v>
                </c:pt>
                <c:pt idx="3">
                  <c:v>0.12578055307760927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0.39950235001382361</c:v>
                </c:pt>
                <c:pt idx="1">
                  <c:v>0.37943632567849689</c:v>
                </c:pt>
                <c:pt idx="2">
                  <c:v>0.32632880098887518</c:v>
                </c:pt>
                <c:pt idx="3">
                  <c:v>0.28991971454058874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0.27896046447332046</c:v>
                </c:pt>
                <c:pt idx="1">
                  <c:v>0.31184759916492694</c:v>
                </c:pt>
                <c:pt idx="2">
                  <c:v>0.20271940667490729</c:v>
                </c:pt>
                <c:pt idx="3">
                  <c:v>0.1864406779661017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0.15897152336190212</c:v>
                </c:pt>
                <c:pt idx="1">
                  <c:v>0.17275574112734865</c:v>
                </c:pt>
                <c:pt idx="2">
                  <c:v>0.17305315203955501</c:v>
                </c:pt>
                <c:pt idx="3">
                  <c:v>0.23907225691347012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8894904"/>
        <c:axId val="2088065128"/>
      </c:barChart>
      <c:catAx>
        <c:axId val="2088894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065128"/>
        <c:crosses val="autoZero"/>
        <c:auto val="1"/>
        <c:lblAlgn val="ctr"/>
        <c:lblOffset val="100"/>
        <c:noMultiLvlLbl val="0"/>
      </c:catAx>
      <c:valAx>
        <c:axId val="2088065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3152889539136803E-3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8949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California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53670159527E-2"/>
          <c:y val="0.20588614799477101"/>
          <c:w val="0.88347695761877698"/>
          <c:h val="0.6061520931641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2.2609596133931653E-2</c:v>
                </c:pt>
                <c:pt idx="1">
                  <c:v>3.1496062992125984E-2</c:v>
                </c:pt>
                <c:pt idx="2">
                  <c:v>0.25847665847665846</c:v>
                </c:pt>
                <c:pt idx="3">
                  <c:v>0.28761904761904761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5.7473248187780462E-2</c:v>
                </c:pt>
                <c:pt idx="1">
                  <c:v>7.516105941302792E-2</c:v>
                </c:pt>
                <c:pt idx="2">
                  <c:v>0.12727272727272726</c:v>
                </c:pt>
                <c:pt idx="3">
                  <c:v>6.0952380952380952E-2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0.37676907145322747</c:v>
                </c:pt>
                <c:pt idx="1">
                  <c:v>0.37079455977093773</c:v>
                </c:pt>
                <c:pt idx="2">
                  <c:v>0.2914004914004914</c:v>
                </c:pt>
                <c:pt idx="3">
                  <c:v>0.14095238095238094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0.33966171901967551</c:v>
                </c:pt>
                <c:pt idx="1">
                  <c:v>0.35647816750178957</c:v>
                </c:pt>
                <c:pt idx="2">
                  <c:v>0.13022113022113022</c:v>
                </c:pt>
                <c:pt idx="3">
                  <c:v>9.3333333333333338E-2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0.20348636520538488</c:v>
                </c:pt>
                <c:pt idx="1">
                  <c:v>0.16607015032211883</c:v>
                </c:pt>
                <c:pt idx="2">
                  <c:v>0.19262899262899263</c:v>
                </c:pt>
                <c:pt idx="3">
                  <c:v>0.41714285714285715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3514168"/>
        <c:axId val="2093517256"/>
      </c:barChart>
      <c:catAx>
        <c:axId val="209351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517256"/>
        <c:crosses val="autoZero"/>
        <c:auto val="1"/>
        <c:lblAlgn val="ctr"/>
        <c:lblOffset val="100"/>
        <c:noMultiLvlLbl val="0"/>
      </c:catAx>
      <c:valAx>
        <c:axId val="2093517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514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California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2.8618343889279849E-2</c:v>
                </c:pt>
                <c:pt idx="1">
                  <c:v>0.66666666666666663</c:v>
                </c:pt>
                <c:pt idx="2">
                  <c:v>0</c:v>
                </c:pt>
                <c:pt idx="3">
                  <c:v>0.47826086956521741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7.4478067088904532E-2</c:v>
                </c:pt>
                <c:pt idx="1">
                  <c:v>9.166666666666666E-2</c:v>
                </c:pt>
                <c:pt idx="2">
                  <c:v>0.25</c:v>
                </c:pt>
                <c:pt idx="3">
                  <c:v>7.4275362318840576E-2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0.38552662444288061</c:v>
                </c:pt>
                <c:pt idx="1">
                  <c:v>6.6666666666666666E-2</c:v>
                </c:pt>
                <c:pt idx="2">
                  <c:v>0</c:v>
                </c:pt>
                <c:pt idx="3">
                  <c:v>6.7028985507246383E-2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0.31843771991555242</c:v>
                </c:pt>
                <c:pt idx="1">
                  <c:v>3.3333333333333333E-2</c:v>
                </c:pt>
                <c:pt idx="2">
                  <c:v>0</c:v>
                </c:pt>
                <c:pt idx="3">
                  <c:v>5.6159420289855072E-2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0.19293924466338258</c:v>
                </c:pt>
                <c:pt idx="1">
                  <c:v>0.14166666666666666</c:v>
                </c:pt>
                <c:pt idx="2">
                  <c:v>0.75</c:v>
                </c:pt>
                <c:pt idx="3">
                  <c:v>0.32427536231884058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3588424"/>
        <c:axId val="2093591512"/>
      </c:barChart>
      <c:catAx>
        <c:axId val="2093588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591512"/>
        <c:crosses val="autoZero"/>
        <c:auto val="1"/>
        <c:lblAlgn val="ctr"/>
        <c:lblOffset val="100"/>
        <c:noMultiLvlLbl val="0"/>
      </c:catAx>
      <c:valAx>
        <c:axId val="2093591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2966070777088603E-3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588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C43" sqref="C43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57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58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856</v>
      </c>
      <c r="C15" s="55">
        <v>904</v>
      </c>
      <c r="D15" s="56">
        <f t="shared" ref="D15:D20" si="0">C15-B15</f>
        <v>48</v>
      </c>
      <c r="F15" s="1"/>
    </row>
    <row r="16" spans="1:6" ht="15.75" x14ac:dyDescent="0.25">
      <c r="A16" s="54" t="s">
        <v>14</v>
      </c>
      <c r="B16" s="55">
        <v>730</v>
      </c>
      <c r="C16" s="55">
        <v>871</v>
      </c>
      <c r="D16" s="56">
        <f t="shared" si="0"/>
        <v>141</v>
      </c>
      <c r="F16" s="1"/>
    </row>
    <row r="17" spans="1:6" ht="15.75" x14ac:dyDescent="0.25">
      <c r="A17" s="54" t="s">
        <v>15</v>
      </c>
      <c r="B17" s="55">
        <v>3378</v>
      </c>
      <c r="C17" s="55">
        <v>3670</v>
      </c>
      <c r="D17" s="56">
        <f t="shared" si="0"/>
        <v>292</v>
      </c>
      <c r="F17" s="1"/>
    </row>
    <row r="18" spans="1:6" ht="15.75" x14ac:dyDescent="0.25">
      <c r="A18" s="54" t="s">
        <v>16</v>
      </c>
      <c r="B18" s="55">
        <v>2787</v>
      </c>
      <c r="C18" s="55">
        <v>2710</v>
      </c>
      <c r="D18" s="56">
        <f t="shared" si="0"/>
        <v>-77</v>
      </c>
      <c r="F18" s="1"/>
    </row>
    <row r="19" spans="1:6" ht="15.75" x14ac:dyDescent="0.25">
      <c r="A19" s="54" t="s">
        <v>17</v>
      </c>
      <c r="B19" s="55">
        <v>2050</v>
      </c>
      <c r="C19" s="55">
        <v>1848</v>
      </c>
      <c r="D19" s="56">
        <f t="shared" si="0"/>
        <v>-202</v>
      </c>
      <c r="F19" s="1"/>
    </row>
    <row r="20" spans="1:6" ht="15.75" x14ac:dyDescent="0.25">
      <c r="A20" s="57" t="s">
        <v>0</v>
      </c>
      <c r="B20" s="67">
        <f>SUM(B15:B19)</f>
        <v>9801</v>
      </c>
      <c r="C20" s="67">
        <f>SUM(C15:C19)</f>
        <v>10003</v>
      </c>
      <c r="D20" s="57">
        <f t="shared" si="0"/>
        <v>202</v>
      </c>
    </row>
    <row r="31" spans="1:6" ht="31.5" x14ac:dyDescent="0.25">
      <c r="A31" s="51" t="s">
        <v>58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8.7338026731966126E-2</v>
      </c>
      <c r="C32" s="58">
        <f>C15/C20</f>
        <v>9.0372888133559925E-2</v>
      </c>
      <c r="D32" s="59">
        <f>C32-B32</f>
        <v>3.0348614015937997E-3</v>
      </c>
    </row>
    <row r="33" spans="1:6" ht="15.75" x14ac:dyDescent="0.25">
      <c r="A33" s="54" t="s">
        <v>14</v>
      </c>
      <c r="B33" s="58">
        <f>B16/B20</f>
        <v>7.4482195694316911E-2</v>
      </c>
      <c r="C33" s="58">
        <f>C16/C20</f>
        <v>8.7073877836649008E-2</v>
      </c>
      <c r="D33" s="59">
        <f>C33-B33</f>
        <v>1.2591682142332097E-2</v>
      </c>
    </row>
    <row r="34" spans="1:6" ht="15.75" x14ac:dyDescent="0.25">
      <c r="A34" s="54" t="s">
        <v>15</v>
      </c>
      <c r="B34" s="58">
        <f>B17/B20</f>
        <v>0.34465870829507195</v>
      </c>
      <c r="C34" s="58">
        <f>C17/C20</f>
        <v>0.36688993302009398</v>
      </c>
      <c r="D34" s="59">
        <f>C34-B34</f>
        <v>2.2231224725022036E-2</v>
      </c>
    </row>
    <row r="35" spans="1:6" ht="15.75" x14ac:dyDescent="0.25">
      <c r="A35" s="54" t="s">
        <v>16</v>
      </c>
      <c r="B35" s="58">
        <f>B18/B20</f>
        <v>0.28435873890419344</v>
      </c>
      <c r="C35" s="58">
        <f>C18/C20</f>
        <v>0.27091872438268522</v>
      </c>
      <c r="D35" s="59">
        <f>C35-B35</f>
        <v>-1.3440014521508226E-2</v>
      </c>
    </row>
    <row r="36" spans="1:6" ht="15.75" x14ac:dyDescent="0.25">
      <c r="A36" s="54" t="s">
        <v>17</v>
      </c>
      <c r="B36" s="58">
        <f>B19/B20</f>
        <v>0.20916233037445159</v>
      </c>
      <c r="C36" s="58">
        <f>C19/C20</f>
        <v>0.18474457662701191</v>
      </c>
      <c r="D36" s="59">
        <f>C36-B36</f>
        <v>-2.441775374743968E-2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56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9801</v>
      </c>
      <c r="C49" s="61">
        <v>10003</v>
      </c>
    </row>
    <row r="50" spans="1:3" s="62" customFormat="1" ht="31.5" x14ac:dyDescent="0.25">
      <c r="A50" s="60" t="s">
        <v>36</v>
      </c>
      <c r="B50" s="61">
        <v>785</v>
      </c>
      <c r="C50" s="61">
        <v>744</v>
      </c>
    </row>
    <row r="51" spans="1:3" s="62" customFormat="1" ht="31.5" x14ac:dyDescent="0.25">
      <c r="A51" s="60" t="s">
        <v>38</v>
      </c>
      <c r="B51" s="63">
        <f>B50/B49</f>
        <v>8.0093867972655858E-2</v>
      </c>
      <c r="C51" s="63">
        <f>C50/C49</f>
        <v>7.4377686693991807E-2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46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904</v>
      </c>
      <c r="C10" s="31">
        <v>199907</v>
      </c>
      <c r="D10" s="31">
        <v>95142</v>
      </c>
      <c r="E10" s="33">
        <f>C10/C15</f>
        <v>3.1918586345135294E-2</v>
      </c>
      <c r="F10" s="33">
        <f>D10/D15</f>
        <v>0.12442246252953892</v>
      </c>
    </row>
    <row r="11" spans="1:6" x14ac:dyDescent="0.25">
      <c r="A11" s="6" t="s">
        <v>14</v>
      </c>
      <c r="B11" s="31">
        <v>871</v>
      </c>
      <c r="C11" s="31">
        <v>531096</v>
      </c>
      <c r="D11" s="31">
        <v>124557</v>
      </c>
      <c r="E11" s="33">
        <f>C11/C15</f>
        <v>8.479859901632246E-2</v>
      </c>
      <c r="F11" s="33">
        <f>D11/D15</f>
        <v>0.16289008708343086</v>
      </c>
    </row>
    <row r="12" spans="1:6" x14ac:dyDescent="0.25">
      <c r="A12" s="6" t="s">
        <v>15</v>
      </c>
      <c r="B12" s="31">
        <v>3670</v>
      </c>
      <c r="C12" s="31">
        <v>2668741</v>
      </c>
      <c r="D12" s="31">
        <v>374990</v>
      </c>
      <c r="E12" s="33">
        <f>C12/C15</f>
        <v>0.42611034151531813</v>
      </c>
      <c r="F12" s="33">
        <f>D12/D15</f>
        <v>0.4903951905988081</v>
      </c>
    </row>
    <row r="13" spans="1:6" x14ac:dyDescent="0.25">
      <c r="A13" s="6" t="s">
        <v>16</v>
      </c>
      <c r="B13" s="31">
        <v>2710</v>
      </c>
      <c r="C13" s="31">
        <v>1908371</v>
      </c>
      <c r="D13" s="31">
        <v>146405</v>
      </c>
      <c r="E13" s="33">
        <f>C13/C15</f>
        <v>0.30470421016798904</v>
      </c>
      <c r="F13" s="33">
        <f>D13/D15</f>
        <v>0.19146192666369372</v>
      </c>
    </row>
    <row r="14" spans="1:6" x14ac:dyDescent="0.25">
      <c r="A14" s="6" t="s">
        <v>17</v>
      </c>
      <c r="B14" s="32">
        <v>1848</v>
      </c>
      <c r="C14" s="32">
        <v>954913</v>
      </c>
      <c r="D14" s="32">
        <v>23575</v>
      </c>
      <c r="E14" s="33">
        <f>C14/C15</f>
        <v>0.15246826295523508</v>
      </c>
      <c r="F14" s="33">
        <f>D14/D15</f>
        <v>3.0830333124528389E-2</v>
      </c>
    </row>
    <row r="15" spans="1:6" x14ac:dyDescent="0.25">
      <c r="A15" s="4" t="s">
        <v>0</v>
      </c>
      <c r="B15" s="65">
        <f>SUM(B10:B14)</f>
        <v>10003</v>
      </c>
      <c r="C15" s="65">
        <f>SUM(C10:C14)</f>
        <v>6263028</v>
      </c>
      <c r="D15" s="65">
        <f>SUM(D10:D14)</f>
        <v>764669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47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150</v>
      </c>
      <c r="C29" s="9">
        <v>32</v>
      </c>
      <c r="D29" s="18">
        <v>510</v>
      </c>
      <c r="E29" s="3">
        <v>160</v>
      </c>
      <c r="F29" s="23">
        <f>SUM(B29:E29)</f>
        <v>852</v>
      </c>
      <c r="G29" s="15"/>
    </row>
    <row r="30" spans="1:7" x14ac:dyDescent="0.25">
      <c r="A30" s="6" t="s">
        <v>14</v>
      </c>
      <c r="B30" s="9">
        <v>472</v>
      </c>
      <c r="C30" s="9">
        <v>93</v>
      </c>
      <c r="D30" s="18">
        <v>219</v>
      </c>
      <c r="E30" s="3">
        <v>29</v>
      </c>
      <c r="F30" s="23">
        <f>SUM(B30:E30)</f>
        <v>813</v>
      </c>
      <c r="G30" s="15"/>
    </row>
    <row r="31" spans="1:7" x14ac:dyDescent="0.25">
      <c r="A31" s="6" t="s">
        <v>15</v>
      </c>
      <c r="B31" s="9">
        <v>2319</v>
      </c>
      <c r="C31" s="9">
        <v>546</v>
      </c>
      <c r="D31" s="18">
        <v>573</v>
      </c>
      <c r="E31" s="3">
        <v>48</v>
      </c>
      <c r="F31" s="23">
        <f>SUM(B31:E31)</f>
        <v>3486</v>
      </c>
      <c r="G31" s="15"/>
    </row>
    <row r="32" spans="1:7" x14ac:dyDescent="0.25">
      <c r="A32" s="6" t="s">
        <v>16</v>
      </c>
      <c r="B32" s="9">
        <v>1838</v>
      </c>
      <c r="C32" s="9">
        <v>453</v>
      </c>
      <c r="D32" s="18">
        <v>244</v>
      </c>
      <c r="E32" s="3">
        <v>40</v>
      </c>
      <c r="F32" s="23">
        <f>SUM(B32:E32)</f>
        <v>2575</v>
      </c>
      <c r="G32" s="15"/>
    </row>
    <row r="33" spans="1:9" x14ac:dyDescent="0.25">
      <c r="A33" s="6" t="s">
        <v>17</v>
      </c>
      <c r="B33" s="9">
        <v>883</v>
      </c>
      <c r="C33" s="9">
        <v>209</v>
      </c>
      <c r="D33" s="18">
        <v>357</v>
      </c>
      <c r="E33" s="3">
        <v>181</v>
      </c>
      <c r="F33" s="23">
        <f>SUM(B33:E33)</f>
        <v>1630</v>
      </c>
      <c r="G33" s="15"/>
    </row>
    <row r="34" spans="1:9" x14ac:dyDescent="0.25">
      <c r="A34" s="8" t="s">
        <v>0</v>
      </c>
      <c r="B34" s="65">
        <f>SUM(B29:B33)</f>
        <v>5662</v>
      </c>
      <c r="C34" s="65">
        <f>SUM(C29:C33)</f>
        <v>1333</v>
      </c>
      <c r="D34" s="65">
        <f>SUM(D29:D33)</f>
        <v>1903</v>
      </c>
      <c r="E34" s="65">
        <f>SUM(E29:E33)</f>
        <v>458</v>
      </c>
      <c r="F34" s="24">
        <f>SUM(F29:F33)</f>
        <v>9356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2.6492405510420345E-2</v>
      </c>
      <c r="C36" s="5">
        <f>C29/C34</f>
        <v>2.4006001500375095E-2</v>
      </c>
      <c r="D36" s="5">
        <f>D29/D34</f>
        <v>0.26799789805570151</v>
      </c>
      <c r="E36" s="5">
        <f>E29/E34</f>
        <v>0.34934497816593885</v>
      </c>
    </row>
    <row r="37" spans="1:9" x14ac:dyDescent="0.25">
      <c r="A37" s="6" t="s">
        <v>14</v>
      </c>
      <c r="B37" s="5">
        <f>B30/B34</f>
        <v>8.3362769339456022E-2</v>
      </c>
      <c r="C37" s="5">
        <f>C30/C34</f>
        <v>6.9767441860465115E-2</v>
      </c>
      <c r="D37" s="5">
        <f>D30/D34</f>
        <v>0.11508145034156594</v>
      </c>
      <c r="E37" s="5">
        <f>E30/E34</f>
        <v>6.3318777292576414E-2</v>
      </c>
    </row>
    <row r="38" spans="1:9" x14ac:dyDescent="0.25">
      <c r="A38" s="6" t="s">
        <v>15</v>
      </c>
      <c r="B38" s="5">
        <f>B31/B34</f>
        <v>0.40957258919109857</v>
      </c>
      <c r="C38" s="5">
        <f>C31/C34</f>
        <v>0.40960240060015002</v>
      </c>
      <c r="D38" s="5">
        <f>D31/D34</f>
        <v>0.30110352075669994</v>
      </c>
      <c r="E38" s="5">
        <f>E31/E34</f>
        <v>0.10480349344978165</v>
      </c>
    </row>
    <row r="39" spans="1:9" x14ac:dyDescent="0.25">
      <c r="A39" s="6" t="s">
        <v>16</v>
      </c>
      <c r="B39" s="5">
        <f>B32/B34</f>
        <v>0.3246202755210173</v>
      </c>
      <c r="C39" s="5">
        <f>C32/C34</f>
        <v>0.33983495873968494</v>
      </c>
      <c r="D39" s="5">
        <f>D32/D34</f>
        <v>0.12821860220704151</v>
      </c>
      <c r="E39" s="5">
        <f>E32/E34</f>
        <v>8.7336244541484712E-2</v>
      </c>
    </row>
    <row r="40" spans="1:9" x14ac:dyDescent="0.25">
      <c r="A40" s="6" t="s">
        <v>17</v>
      </c>
      <c r="B40" s="5">
        <f>B33/B34</f>
        <v>0.15595196043800777</v>
      </c>
      <c r="C40" s="5">
        <f>C33/C34</f>
        <v>0.15678919729932483</v>
      </c>
      <c r="D40" s="5">
        <f>D33/D34</f>
        <v>0.18759852863899107</v>
      </c>
      <c r="E40" s="5">
        <f>E33/E34</f>
        <v>0.39519650655021832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48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237</v>
      </c>
      <c r="C52" s="23">
        <v>83</v>
      </c>
      <c r="D52" s="23">
        <v>0</v>
      </c>
      <c r="E52" s="23">
        <v>535</v>
      </c>
      <c r="F52" s="23">
        <f>SUM(B52:E52)</f>
        <v>855</v>
      </c>
    </row>
    <row r="53" spans="1:6" x14ac:dyDescent="0.25">
      <c r="A53" s="22" t="s">
        <v>14</v>
      </c>
      <c r="B53" s="23">
        <v>734</v>
      </c>
      <c r="C53" s="23">
        <v>12</v>
      </c>
      <c r="D53" s="23">
        <v>0</v>
      </c>
      <c r="E53" s="23">
        <v>68</v>
      </c>
      <c r="F53" s="23">
        <f>SUM(B53:E53)</f>
        <v>814</v>
      </c>
    </row>
    <row r="54" spans="1:6" x14ac:dyDescent="0.25">
      <c r="A54" s="22" t="s">
        <v>15</v>
      </c>
      <c r="B54" s="23">
        <v>3411</v>
      </c>
      <c r="C54" s="23">
        <v>8</v>
      </c>
      <c r="D54" s="23">
        <v>0</v>
      </c>
      <c r="E54" s="23">
        <v>69</v>
      </c>
      <c r="F54" s="23">
        <f>SUM(B54:E54)</f>
        <v>3488</v>
      </c>
    </row>
    <row r="55" spans="1:6" x14ac:dyDescent="0.25">
      <c r="A55" s="22" t="s">
        <v>16</v>
      </c>
      <c r="B55" s="23">
        <v>2522</v>
      </c>
      <c r="C55" s="23">
        <v>2</v>
      </c>
      <c r="D55" s="23">
        <v>0</v>
      </c>
      <c r="E55" s="23">
        <v>53</v>
      </c>
      <c r="F55" s="23">
        <f>SUM(B55:E55)</f>
        <v>2577</v>
      </c>
    </row>
    <row r="56" spans="1:6" x14ac:dyDescent="0.25">
      <c r="A56" s="22" t="s">
        <v>17</v>
      </c>
      <c r="B56" s="23">
        <v>1283</v>
      </c>
      <c r="C56" s="23">
        <v>26</v>
      </c>
      <c r="D56" s="23">
        <v>1</v>
      </c>
      <c r="E56" s="23">
        <v>335</v>
      </c>
      <c r="F56" s="23">
        <f>SUM(B56:E56)</f>
        <v>1645</v>
      </c>
    </row>
    <row r="57" spans="1:6" x14ac:dyDescent="0.25">
      <c r="A57" s="24" t="s">
        <v>0</v>
      </c>
      <c r="B57" s="65">
        <f>SUM(B52:B56)</f>
        <v>8187</v>
      </c>
      <c r="C57" s="65">
        <f>SUM(C52:C56)</f>
        <v>131</v>
      </c>
      <c r="D57" s="65">
        <f>SUM(D52:D56)</f>
        <v>1</v>
      </c>
      <c r="E57" s="65">
        <f>SUM(E52:E56)</f>
        <v>1060</v>
      </c>
      <c r="F57" s="24">
        <f>SUM(F52:F56)</f>
        <v>9379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2.8948332722609015E-2</v>
      </c>
      <c r="C59" s="26">
        <f>C52/C57</f>
        <v>0.63358778625954193</v>
      </c>
      <c r="D59" s="26">
        <f>D52/D57</f>
        <v>0</v>
      </c>
      <c r="E59" s="26">
        <f>E52/E57</f>
        <v>0.50471698113207553</v>
      </c>
      <c r="F59" s="21"/>
    </row>
    <row r="60" spans="1:6" x14ac:dyDescent="0.25">
      <c r="A60" s="22" t="s">
        <v>14</v>
      </c>
      <c r="B60" s="26">
        <f>B53/B57</f>
        <v>8.9654330035422017E-2</v>
      </c>
      <c r="C60" s="26">
        <f>C53/C57</f>
        <v>9.1603053435114504E-2</v>
      </c>
      <c r="D60" s="26">
        <f>D53/D57</f>
        <v>0</v>
      </c>
      <c r="E60" s="26">
        <f>E53/E57</f>
        <v>6.4150943396226415E-2</v>
      </c>
      <c r="F60" s="21"/>
    </row>
    <row r="61" spans="1:6" x14ac:dyDescent="0.25">
      <c r="A61" s="22" t="s">
        <v>15</v>
      </c>
      <c r="B61" s="26">
        <f>B54/B57</f>
        <v>0.41663613045071457</v>
      </c>
      <c r="C61" s="26">
        <f>C54/C57</f>
        <v>6.1068702290076333E-2</v>
      </c>
      <c r="D61" s="26">
        <f>D54/D57</f>
        <v>0</v>
      </c>
      <c r="E61" s="26">
        <f>E54/E57</f>
        <v>6.5094339622641509E-2</v>
      </c>
      <c r="F61" s="21"/>
    </row>
    <row r="62" spans="1:6" x14ac:dyDescent="0.25">
      <c r="A62" s="22" t="s">
        <v>16</v>
      </c>
      <c r="B62" s="26">
        <f>B55/B57</f>
        <v>0.30804934652497862</v>
      </c>
      <c r="C62" s="26">
        <f>C55/C57</f>
        <v>1.5267175572519083E-2</v>
      </c>
      <c r="D62" s="26">
        <f>D55/D57</f>
        <v>0</v>
      </c>
      <c r="E62" s="26">
        <f>E55/E57</f>
        <v>0.05</v>
      </c>
      <c r="F62" s="21"/>
    </row>
    <row r="63" spans="1:6" x14ac:dyDescent="0.25">
      <c r="A63" s="22" t="s">
        <v>17</v>
      </c>
      <c r="B63" s="26">
        <f>B56/B57</f>
        <v>0.15671186026627582</v>
      </c>
      <c r="C63" s="26">
        <f>C56/C57</f>
        <v>0.19847328244274809</v>
      </c>
      <c r="D63" s="26">
        <f>D56/D57</f>
        <v>1</v>
      </c>
      <c r="E63" s="26">
        <f>E56/E57</f>
        <v>0.31603773584905659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49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379</v>
      </c>
      <c r="C75" s="23">
        <v>285</v>
      </c>
      <c r="D75" s="23">
        <v>111</v>
      </c>
      <c r="E75" s="23">
        <v>30</v>
      </c>
      <c r="F75" s="23">
        <f>SUM(B75:E75)</f>
        <v>805</v>
      </c>
    </row>
    <row r="76" spans="1:6" x14ac:dyDescent="0.25">
      <c r="A76" s="22" t="s">
        <v>14</v>
      </c>
      <c r="B76" s="23">
        <v>467</v>
      </c>
      <c r="C76" s="23">
        <v>218</v>
      </c>
      <c r="D76" s="23">
        <v>84</v>
      </c>
      <c r="E76" s="23">
        <v>37</v>
      </c>
      <c r="F76" s="23">
        <f>SUM(B76:E76)</f>
        <v>806</v>
      </c>
    </row>
    <row r="77" spans="1:6" x14ac:dyDescent="0.25">
      <c r="A77" s="22" t="s">
        <v>15</v>
      </c>
      <c r="B77" s="23">
        <v>1708</v>
      </c>
      <c r="C77" s="23">
        <v>952</v>
      </c>
      <c r="D77" s="23">
        <v>587</v>
      </c>
      <c r="E77" s="23">
        <v>239</v>
      </c>
      <c r="F77" s="23">
        <f>SUM(B77:E77)</f>
        <v>3486</v>
      </c>
    </row>
    <row r="78" spans="1:6" x14ac:dyDescent="0.25">
      <c r="A78" s="22" t="s">
        <v>16</v>
      </c>
      <c r="B78" s="23">
        <v>892</v>
      </c>
      <c r="C78" s="23">
        <v>499</v>
      </c>
      <c r="D78" s="23">
        <v>576</v>
      </c>
      <c r="E78" s="23">
        <v>607</v>
      </c>
      <c r="F78" s="23">
        <f>SUM(B78:E78)</f>
        <v>2574</v>
      </c>
    </row>
    <row r="79" spans="1:6" x14ac:dyDescent="0.25">
      <c r="A79" s="22" t="s">
        <v>17</v>
      </c>
      <c r="B79" s="23">
        <v>430</v>
      </c>
      <c r="C79" s="23">
        <v>326</v>
      </c>
      <c r="D79" s="23">
        <v>327</v>
      </c>
      <c r="E79" s="23">
        <v>499</v>
      </c>
      <c r="F79" s="23">
        <f>SUM(B79:E79)</f>
        <v>1582</v>
      </c>
    </row>
    <row r="80" spans="1:6" x14ac:dyDescent="0.25">
      <c r="A80" s="28" t="s">
        <v>0</v>
      </c>
      <c r="B80" s="65">
        <f>SUM(B75:B79)</f>
        <v>3876</v>
      </c>
      <c r="C80" s="65">
        <f>SUM(C75:C79)</f>
        <v>2280</v>
      </c>
      <c r="D80" s="65">
        <f>SUM(D75:D79)</f>
        <v>1685</v>
      </c>
      <c r="E80" s="65">
        <f>SUM(E75:E79)</f>
        <v>1412</v>
      </c>
      <c r="F80" s="24">
        <f>SUM(F75:F79)</f>
        <v>9253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9.7781217750257998E-2</v>
      </c>
      <c r="C82" s="26">
        <f>C75/C80</f>
        <v>0.125</v>
      </c>
      <c r="D82" s="26">
        <f>D75/D80</f>
        <v>6.5875370919881313E-2</v>
      </c>
      <c r="E82" s="26">
        <f>E75/E80</f>
        <v>2.1246458923512748E-2</v>
      </c>
      <c r="F82" s="21"/>
    </row>
    <row r="83" spans="1:6" x14ac:dyDescent="0.25">
      <c r="A83" s="22" t="s">
        <v>14</v>
      </c>
      <c r="B83" s="26">
        <f>B76/B80</f>
        <v>0.12048503611971104</v>
      </c>
      <c r="C83" s="26">
        <f>C76/C80</f>
        <v>9.5614035087719304E-2</v>
      </c>
      <c r="D83" s="26">
        <f>D76/D80</f>
        <v>4.9851632047477744E-2</v>
      </c>
      <c r="E83" s="26">
        <f>E76/E80</f>
        <v>2.6203966005665724E-2</v>
      </c>
      <c r="F83" s="21"/>
    </row>
    <row r="84" spans="1:6" x14ac:dyDescent="0.25">
      <c r="A84" s="22" t="s">
        <v>15</v>
      </c>
      <c r="B84" s="26">
        <f>B77/B80</f>
        <v>0.44066047471620229</v>
      </c>
      <c r="C84" s="26">
        <f>C77/C80</f>
        <v>0.41754385964912283</v>
      </c>
      <c r="D84" s="26">
        <f>D77/D80</f>
        <v>0.34836795252225522</v>
      </c>
      <c r="E84" s="26">
        <f>E77/E80</f>
        <v>0.16926345609065155</v>
      </c>
      <c r="F84" s="21"/>
    </row>
    <row r="85" spans="1:6" x14ac:dyDescent="0.25">
      <c r="A85" s="22" t="s">
        <v>16</v>
      </c>
      <c r="B85" s="26">
        <f>B78/B80</f>
        <v>0.23013415892672859</v>
      </c>
      <c r="C85" s="26">
        <f>C78/C80</f>
        <v>0.218859649122807</v>
      </c>
      <c r="D85" s="26">
        <f>D78/D80</f>
        <v>0.34183976261127597</v>
      </c>
      <c r="E85" s="26">
        <f>E78/E80</f>
        <v>0.42988668555240794</v>
      </c>
      <c r="F85" s="21"/>
    </row>
    <row r="86" spans="1:6" x14ac:dyDescent="0.25">
      <c r="A86" s="22" t="s">
        <v>17</v>
      </c>
      <c r="B86" s="26">
        <f>B79/B80</f>
        <v>0.1109391124871001</v>
      </c>
      <c r="C86" s="26">
        <f>C79/C80</f>
        <v>0.14298245614035088</v>
      </c>
      <c r="D86" s="26">
        <f>D79/D80</f>
        <v>0.19406528189910979</v>
      </c>
      <c r="E86" s="26">
        <f>E79/E80</f>
        <v>0.35339943342776203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50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266</v>
      </c>
      <c r="C98" s="23">
        <v>267</v>
      </c>
      <c r="D98" s="23">
        <v>144</v>
      </c>
      <c r="E98" s="30">
        <v>178</v>
      </c>
      <c r="F98" s="23">
        <f>SUM(B98:E98)</f>
        <v>855</v>
      </c>
    </row>
    <row r="99" spans="1:6" x14ac:dyDescent="0.25">
      <c r="A99" s="22" t="s">
        <v>14</v>
      </c>
      <c r="B99" s="23">
        <v>322</v>
      </c>
      <c r="C99" s="23">
        <v>254</v>
      </c>
      <c r="D99" s="23">
        <v>97</v>
      </c>
      <c r="E99" s="30">
        <v>141</v>
      </c>
      <c r="F99" s="23">
        <f>SUM(B99:E99)</f>
        <v>814</v>
      </c>
    </row>
    <row r="100" spans="1:6" x14ac:dyDescent="0.25">
      <c r="A100" s="22" t="s">
        <v>15</v>
      </c>
      <c r="B100" s="23">
        <v>1445</v>
      </c>
      <c r="C100" s="23">
        <v>1454</v>
      </c>
      <c r="D100" s="23">
        <v>264</v>
      </c>
      <c r="E100" s="30">
        <v>325</v>
      </c>
      <c r="F100" s="23">
        <f>SUM(B100:E100)</f>
        <v>3488</v>
      </c>
    </row>
    <row r="101" spans="1:6" x14ac:dyDescent="0.25">
      <c r="A101" s="22" t="s">
        <v>16</v>
      </c>
      <c r="B101" s="23">
        <v>1009</v>
      </c>
      <c r="C101" s="23">
        <v>1195</v>
      </c>
      <c r="D101" s="23">
        <v>164</v>
      </c>
      <c r="E101" s="30">
        <v>209</v>
      </c>
      <c r="F101" s="23">
        <f>SUM(B101:E101)</f>
        <v>2577</v>
      </c>
    </row>
    <row r="102" spans="1:6" x14ac:dyDescent="0.25">
      <c r="A102" s="22" t="s">
        <v>17</v>
      </c>
      <c r="B102" s="23">
        <v>575</v>
      </c>
      <c r="C102" s="23">
        <v>662</v>
      </c>
      <c r="D102" s="23">
        <v>140</v>
      </c>
      <c r="E102" s="30">
        <v>268</v>
      </c>
      <c r="F102" s="23">
        <f>SUM(B102:E102)</f>
        <v>1645</v>
      </c>
    </row>
    <row r="103" spans="1:6" x14ac:dyDescent="0.25">
      <c r="A103" s="28" t="s">
        <v>0</v>
      </c>
      <c r="B103" s="65">
        <f>SUM(B98:B102)</f>
        <v>3617</v>
      </c>
      <c r="C103" s="65">
        <f>SUM(C98:C102)</f>
        <v>3832</v>
      </c>
      <c r="D103" s="65">
        <f>SUM(D98:D102)</f>
        <v>809</v>
      </c>
      <c r="E103" s="65">
        <f>SUM(E98:E102)</f>
        <v>1121</v>
      </c>
      <c r="F103" s="24">
        <f>SUM(F98:F102)</f>
        <v>9379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7.3541609068288633E-2</v>
      </c>
      <c r="C105" s="26">
        <f>C98/C103</f>
        <v>6.9676409185803756E-2</v>
      </c>
      <c r="D105" s="26">
        <f>D98/D103</f>
        <v>0.17799752781211373</v>
      </c>
      <c r="E105" s="26">
        <f>E98/E103</f>
        <v>0.15878679750223015</v>
      </c>
      <c r="F105" s="21"/>
    </row>
    <row r="106" spans="1:6" x14ac:dyDescent="0.25">
      <c r="A106" s="22" t="s">
        <v>14</v>
      </c>
      <c r="B106" s="26">
        <f>B99/B103</f>
        <v>8.9024053082665186E-2</v>
      </c>
      <c r="C106" s="26">
        <f>C99/C103</f>
        <v>6.6283924843423797E-2</v>
      </c>
      <c r="D106" s="26">
        <f>D99/D103</f>
        <v>0.11990111248454882</v>
      </c>
      <c r="E106" s="26">
        <f>E99/E103</f>
        <v>0.12578055307760927</v>
      </c>
      <c r="F106" s="21"/>
    </row>
    <row r="107" spans="1:6" x14ac:dyDescent="0.25">
      <c r="A107" s="22" t="s">
        <v>15</v>
      </c>
      <c r="B107" s="26">
        <f>B100/B103</f>
        <v>0.39950235001382361</v>
      </c>
      <c r="C107" s="26">
        <f>C100/C103</f>
        <v>0.37943632567849689</v>
      </c>
      <c r="D107" s="26">
        <f>D100/D103</f>
        <v>0.32632880098887518</v>
      </c>
      <c r="E107" s="26">
        <f>E100/E103</f>
        <v>0.28991971454058874</v>
      </c>
      <c r="F107" s="21"/>
    </row>
    <row r="108" spans="1:6" x14ac:dyDescent="0.25">
      <c r="A108" s="22" t="s">
        <v>16</v>
      </c>
      <c r="B108" s="26">
        <f>B101/B103</f>
        <v>0.27896046447332046</v>
      </c>
      <c r="C108" s="26">
        <f>C101/C103</f>
        <v>0.31184759916492694</v>
      </c>
      <c r="D108" s="26">
        <f>D101/D103</f>
        <v>0.20271940667490729</v>
      </c>
      <c r="E108" s="26">
        <f>E101/E103</f>
        <v>0.1864406779661017</v>
      </c>
      <c r="F108" s="21"/>
    </row>
    <row r="109" spans="1:6" x14ac:dyDescent="0.25">
      <c r="A109" s="22" t="s">
        <v>17</v>
      </c>
      <c r="B109" s="26">
        <f>B102/B103</f>
        <v>0.15897152336190212</v>
      </c>
      <c r="C109" s="26">
        <f>C102/C103</f>
        <v>0.17275574112734865</v>
      </c>
      <c r="D109" s="26">
        <f>D102/D103</f>
        <v>0.17305315203955501</v>
      </c>
      <c r="E109" s="26">
        <f>E102/E103</f>
        <v>0.23907225691347012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51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856</v>
      </c>
      <c r="C10" s="31">
        <v>204963</v>
      </c>
      <c r="D10" s="31">
        <v>102798</v>
      </c>
      <c r="E10" s="33">
        <f>C10/C15</f>
        <v>3.2794038023631331E-2</v>
      </c>
      <c r="F10" s="33">
        <f>D10/D15</f>
        <v>0.13826394670547457</v>
      </c>
    </row>
    <row r="11" spans="1:6" x14ac:dyDescent="0.25">
      <c r="A11" s="6" t="s">
        <v>14</v>
      </c>
      <c r="B11" s="31">
        <v>730</v>
      </c>
      <c r="C11" s="31">
        <v>484482</v>
      </c>
      <c r="D11" s="31">
        <v>113945</v>
      </c>
      <c r="E11" s="33">
        <f>C11/C15</f>
        <v>7.7517020778213402E-2</v>
      </c>
      <c r="F11" s="33">
        <f>D11/D15</f>
        <v>0.15325673074724508</v>
      </c>
    </row>
    <row r="12" spans="1:6" x14ac:dyDescent="0.25">
      <c r="A12" s="6" t="s">
        <v>15</v>
      </c>
      <c r="B12" s="31">
        <v>3378</v>
      </c>
      <c r="C12" s="31">
        <v>2519067</v>
      </c>
      <c r="D12" s="31">
        <v>349650</v>
      </c>
      <c r="E12" s="33">
        <f>C12/C15</f>
        <v>0.40305020409573877</v>
      </c>
      <c r="F12" s="33">
        <f>D12/D15</f>
        <v>0.47028141564591908</v>
      </c>
    </row>
    <row r="13" spans="1:6" x14ac:dyDescent="0.25">
      <c r="A13" s="6" t="s">
        <v>16</v>
      </c>
      <c r="B13" s="31">
        <v>2787</v>
      </c>
      <c r="C13" s="31">
        <v>1988416</v>
      </c>
      <c r="D13" s="31">
        <v>151406</v>
      </c>
      <c r="E13" s="33">
        <f>C13/C15</f>
        <v>0.31814615277292446</v>
      </c>
      <c r="F13" s="33">
        <f>D13/D15</f>
        <v>0.20364200777144578</v>
      </c>
    </row>
    <row r="14" spans="1:6" x14ac:dyDescent="0.25">
      <c r="A14" s="6" t="s">
        <v>17</v>
      </c>
      <c r="B14" s="32">
        <v>2050</v>
      </c>
      <c r="C14" s="32">
        <v>1053080</v>
      </c>
      <c r="D14" s="32">
        <v>25692</v>
      </c>
      <c r="E14" s="33">
        <f>C14/C15</f>
        <v>0.16849258432949205</v>
      </c>
      <c r="F14" s="33">
        <f>D14/D15</f>
        <v>3.4555899129915496E-2</v>
      </c>
    </row>
    <row r="15" spans="1:6" x14ac:dyDescent="0.25">
      <c r="A15" s="4" t="s">
        <v>0</v>
      </c>
      <c r="B15" s="65">
        <f>SUM(B10:B14)</f>
        <v>9801</v>
      </c>
      <c r="C15" s="65">
        <f>SUM(C10:C14)</f>
        <v>6250008</v>
      </c>
      <c r="D15" s="65">
        <f>SUM(D10:D14)</f>
        <v>743491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131</v>
      </c>
      <c r="C29" s="9">
        <v>44</v>
      </c>
      <c r="D29" s="18">
        <v>526</v>
      </c>
      <c r="E29" s="3">
        <v>151</v>
      </c>
      <c r="F29" s="23">
        <f>SUM(B29:E29)</f>
        <v>852</v>
      </c>
      <c r="G29" s="15"/>
    </row>
    <row r="30" spans="1:7" x14ac:dyDescent="0.25">
      <c r="A30" s="6" t="s">
        <v>14</v>
      </c>
      <c r="B30" s="9">
        <v>333</v>
      </c>
      <c r="C30" s="9">
        <v>105</v>
      </c>
      <c r="D30" s="18">
        <v>259</v>
      </c>
      <c r="E30" s="3">
        <v>32</v>
      </c>
      <c r="F30" s="23">
        <f>SUM(B30:E30)</f>
        <v>729</v>
      </c>
      <c r="G30" s="15"/>
    </row>
    <row r="31" spans="1:7" x14ac:dyDescent="0.25">
      <c r="A31" s="6" t="s">
        <v>15</v>
      </c>
      <c r="B31" s="9">
        <v>2183</v>
      </c>
      <c r="C31" s="9">
        <v>518</v>
      </c>
      <c r="D31" s="18">
        <v>593</v>
      </c>
      <c r="E31" s="3">
        <v>74</v>
      </c>
      <c r="F31" s="23">
        <f>SUM(B31:E31)</f>
        <v>3368</v>
      </c>
      <c r="G31" s="15"/>
    </row>
    <row r="32" spans="1:7" x14ac:dyDescent="0.25">
      <c r="A32" s="6" t="s">
        <v>16</v>
      </c>
      <c r="B32" s="9">
        <v>1968</v>
      </c>
      <c r="C32" s="9">
        <v>498</v>
      </c>
      <c r="D32" s="18">
        <v>265</v>
      </c>
      <c r="E32" s="3">
        <v>49</v>
      </c>
      <c r="F32" s="23">
        <f>SUM(B32:E32)</f>
        <v>2780</v>
      </c>
      <c r="G32" s="15"/>
    </row>
    <row r="33" spans="1:9" x14ac:dyDescent="0.25">
      <c r="A33" s="6" t="s">
        <v>17</v>
      </c>
      <c r="B33" s="9">
        <v>1179</v>
      </c>
      <c r="C33" s="9">
        <v>232</v>
      </c>
      <c r="D33" s="18">
        <v>392</v>
      </c>
      <c r="E33" s="3">
        <v>219</v>
      </c>
      <c r="F33" s="23">
        <f>SUM(B33:E33)</f>
        <v>2022</v>
      </c>
      <c r="G33" s="15"/>
    </row>
    <row r="34" spans="1:9" x14ac:dyDescent="0.25">
      <c r="A34" s="8" t="s">
        <v>0</v>
      </c>
      <c r="B34" s="65">
        <f>SUM(B29:B33)</f>
        <v>5794</v>
      </c>
      <c r="C34" s="65">
        <f>SUM(C29:C33)</f>
        <v>1397</v>
      </c>
      <c r="D34" s="65">
        <f>SUM(D29:D33)</f>
        <v>2035</v>
      </c>
      <c r="E34" s="65">
        <f>SUM(E29:E33)</f>
        <v>525</v>
      </c>
      <c r="F34" s="24">
        <f>SUM(F29:F33)</f>
        <v>9751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2.2609596133931653E-2</v>
      </c>
      <c r="C36" s="5">
        <f>C29/C34</f>
        <v>3.1496062992125984E-2</v>
      </c>
      <c r="D36" s="5">
        <f>D29/D34</f>
        <v>0.25847665847665846</v>
      </c>
      <c r="E36" s="5">
        <f>E29/E34</f>
        <v>0.28761904761904761</v>
      </c>
    </row>
    <row r="37" spans="1:9" x14ac:dyDescent="0.25">
      <c r="A37" s="6" t="s">
        <v>14</v>
      </c>
      <c r="B37" s="5">
        <f>B30/B34</f>
        <v>5.7473248187780462E-2</v>
      </c>
      <c r="C37" s="5">
        <f>C30/C34</f>
        <v>7.516105941302792E-2</v>
      </c>
      <c r="D37" s="5">
        <f>D30/D34</f>
        <v>0.12727272727272726</v>
      </c>
      <c r="E37" s="5">
        <f>E30/E34</f>
        <v>6.0952380952380952E-2</v>
      </c>
    </row>
    <row r="38" spans="1:9" x14ac:dyDescent="0.25">
      <c r="A38" s="6" t="s">
        <v>15</v>
      </c>
      <c r="B38" s="5">
        <f>B31/B34</f>
        <v>0.37676907145322747</v>
      </c>
      <c r="C38" s="5">
        <f>C31/C34</f>
        <v>0.37079455977093773</v>
      </c>
      <c r="D38" s="5">
        <f>D31/D34</f>
        <v>0.2914004914004914</v>
      </c>
      <c r="E38" s="5">
        <f>E31/E34</f>
        <v>0.14095238095238094</v>
      </c>
    </row>
    <row r="39" spans="1:9" x14ac:dyDescent="0.25">
      <c r="A39" s="6" t="s">
        <v>16</v>
      </c>
      <c r="B39" s="5">
        <f>B32/B34</f>
        <v>0.33966171901967551</v>
      </c>
      <c r="C39" s="5">
        <f>C32/C34</f>
        <v>0.35647816750178957</v>
      </c>
      <c r="D39" s="5">
        <f>D32/D34</f>
        <v>0.13022113022113022</v>
      </c>
      <c r="E39" s="5">
        <f>E32/E34</f>
        <v>9.3333333333333338E-2</v>
      </c>
    </row>
    <row r="40" spans="1:9" x14ac:dyDescent="0.25">
      <c r="A40" s="6" t="s">
        <v>17</v>
      </c>
      <c r="B40" s="5">
        <f>B33/B34</f>
        <v>0.20348636520538488</v>
      </c>
      <c r="C40" s="5">
        <f>C33/C34</f>
        <v>0.16607015032211883</v>
      </c>
      <c r="D40" s="5">
        <f>D33/D34</f>
        <v>0.19262899262899263</v>
      </c>
      <c r="E40" s="5">
        <f>E33/E34</f>
        <v>0.41714285714285715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53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244</v>
      </c>
      <c r="C52" s="23">
        <v>80</v>
      </c>
      <c r="D52" s="23">
        <v>0</v>
      </c>
      <c r="E52" s="23">
        <v>528</v>
      </c>
      <c r="F52" s="23">
        <f>SUM(B52:E52)</f>
        <v>852</v>
      </c>
    </row>
    <row r="53" spans="1:6" x14ac:dyDescent="0.25">
      <c r="A53" s="22" t="s">
        <v>14</v>
      </c>
      <c r="B53" s="23">
        <v>635</v>
      </c>
      <c r="C53" s="23">
        <v>11</v>
      </c>
      <c r="D53" s="23">
        <v>1</v>
      </c>
      <c r="E53" s="23">
        <v>82</v>
      </c>
      <c r="F53" s="23">
        <f>SUM(B53:E53)</f>
        <v>729</v>
      </c>
    </row>
    <row r="54" spans="1:6" x14ac:dyDescent="0.25">
      <c r="A54" s="22" t="s">
        <v>15</v>
      </c>
      <c r="B54" s="23">
        <v>3287</v>
      </c>
      <c r="C54" s="23">
        <v>8</v>
      </c>
      <c r="D54" s="23">
        <v>0</v>
      </c>
      <c r="E54" s="23">
        <v>74</v>
      </c>
      <c r="F54" s="23">
        <f>SUM(B54:E54)</f>
        <v>3369</v>
      </c>
    </row>
    <row r="55" spans="1:6" x14ac:dyDescent="0.25">
      <c r="A55" s="22" t="s">
        <v>16</v>
      </c>
      <c r="B55" s="23">
        <v>2715</v>
      </c>
      <c r="C55" s="23">
        <v>4</v>
      </c>
      <c r="D55" s="23">
        <v>0</v>
      </c>
      <c r="E55" s="23">
        <v>62</v>
      </c>
      <c r="F55" s="23">
        <f>SUM(B55:E55)</f>
        <v>2781</v>
      </c>
    </row>
    <row r="56" spans="1:6" x14ac:dyDescent="0.25">
      <c r="A56" s="22" t="s">
        <v>17</v>
      </c>
      <c r="B56" s="23">
        <v>1645</v>
      </c>
      <c r="C56" s="23">
        <v>17</v>
      </c>
      <c r="D56" s="23">
        <v>3</v>
      </c>
      <c r="E56" s="23">
        <v>358</v>
      </c>
      <c r="F56" s="23">
        <f>SUM(B56:E56)</f>
        <v>2023</v>
      </c>
    </row>
    <row r="57" spans="1:6" x14ac:dyDescent="0.25">
      <c r="A57" s="24" t="s">
        <v>0</v>
      </c>
      <c r="B57" s="65">
        <f>SUM(B52:B56)</f>
        <v>8526</v>
      </c>
      <c r="C57" s="65">
        <f>SUM(C52:C56)</f>
        <v>120</v>
      </c>
      <c r="D57" s="65">
        <f>SUM(D52:D56)</f>
        <v>4</v>
      </c>
      <c r="E57" s="65">
        <f>SUM(E52:E56)</f>
        <v>1104</v>
      </c>
      <c r="F57" s="24">
        <f>SUM(F52:F56)</f>
        <v>9754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2.8618343889279849E-2</v>
      </c>
      <c r="C59" s="26">
        <f>C52/C57</f>
        <v>0.66666666666666663</v>
      </c>
      <c r="D59" s="26">
        <f>D52/D57</f>
        <v>0</v>
      </c>
      <c r="E59" s="26">
        <f>E52/E57</f>
        <v>0.47826086956521741</v>
      </c>
      <c r="F59" s="21"/>
    </row>
    <row r="60" spans="1:6" x14ac:dyDescent="0.25">
      <c r="A60" s="22" t="s">
        <v>14</v>
      </c>
      <c r="B60" s="26">
        <f>B53/B57</f>
        <v>7.4478067088904532E-2</v>
      </c>
      <c r="C60" s="26">
        <f>C53/C57</f>
        <v>9.166666666666666E-2</v>
      </c>
      <c r="D60" s="26">
        <f>D53/D57</f>
        <v>0.25</v>
      </c>
      <c r="E60" s="26">
        <f>E53/E57</f>
        <v>7.4275362318840576E-2</v>
      </c>
      <c r="F60" s="21"/>
    </row>
    <row r="61" spans="1:6" x14ac:dyDescent="0.25">
      <c r="A61" s="22" t="s">
        <v>15</v>
      </c>
      <c r="B61" s="26">
        <f>B54/B57</f>
        <v>0.38552662444288061</v>
      </c>
      <c r="C61" s="26">
        <f>C54/C57</f>
        <v>6.6666666666666666E-2</v>
      </c>
      <c r="D61" s="26">
        <f>D54/D57</f>
        <v>0</v>
      </c>
      <c r="E61" s="26">
        <f>E54/E57</f>
        <v>6.7028985507246383E-2</v>
      </c>
      <c r="F61" s="21"/>
    </row>
    <row r="62" spans="1:6" x14ac:dyDescent="0.25">
      <c r="A62" s="22" t="s">
        <v>16</v>
      </c>
      <c r="B62" s="26">
        <f>B55/B57</f>
        <v>0.31843771991555242</v>
      </c>
      <c r="C62" s="26">
        <f>C55/C57</f>
        <v>3.3333333333333333E-2</v>
      </c>
      <c r="D62" s="26">
        <f>D55/D57</f>
        <v>0</v>
      </c>
      <c r="E62" s="26">
        <f>E55/E57</f>
        <v>5.6159420289855072E-2</v>
      </c>
      <c r="F62" s="21"/>
    </row>
    <row r="63" spans="1:6" x14ac:dyDescent="0.25">
      <c r="A63" s="22" t="s">
        <v>17</v>
      </c>
      <c r="B63" s="26">
        <f>B56/B57</f>
        <v>0.19293924466338258</v>
      </c>
      <c r="C63" s="26">
        <f>C56/C57</f>
        <v>0.14166666666666666</v>
      </c>
      <c r="D63" s="26">
        <f>D56/D57</f>
        <v>0.75</v>
      </c>
      <c r="E63" s="26">
        <f>E56/E57</f>
        <v>0.32427536231884058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54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332</v>
      </c>
      <c r="C75" s="23">
        <v>307</v>
      </c>
      <c r="D75" s="23">
        <v>120</v>
      </c>
      <c r="E75" s="23">
        <v>91</v>
      </c>
      <c r="F75" s="23">
        <f>SUM(B75:E75)</f>
        <v>850</v>
      </c>
    </row>
    <row r="76" spans="1:6" x14ac:dyDescent="0.25">
      <c r="A76" s="22" t="s">
        <v>14</v>
      </c>
      <c r="B76" s="23">
        <v>399</v>
      </c>
      <c r="C76" s="23">
        <v>231</v>
      </c>
      <c r="D76" s="23">
        <v>59</v>
      </c>
      <c r="E76" s="23">
        <v>35</v>
      </c>
      <c r="F76" s="23">
        <f>SUM(B76:E76)</f>
        <v>724</v>
      </c>
    </row>
    <row r="77" spans="1:6" x14ac:dyDescent="0.25">
      <c r="A77" s="22" t="s">
        <v>15</v>
      </c>
      <c r="B77" s="23">
        <v>1624</v>
      </c>
      <c r="C77" s="23">
        <v>936</v>
      </c>
      <c r="D77" s="23">
        <v>572</v>
      </c>
      <c r="E77" s="23">
        <v>231</v>
      </c>
      <c r="F77" s="23">
        <f>SUM(B77:E77)</f>
        <v>3363</v>
      </c>
    </row>
    <row r="78" spans="1:6" x14ac:dyDescent="0.25">
      <c r="A78" s="22" t="s">
        <v>16</v>
      </c>
      <c r="B78" s="23">
        <v>976</v>
      </c>
      <c r="C78" s="23">
        <v>563</v>
      </c>
      <c r="D78" s="23">
        <v>627</v>
      </c>
      <c r="E78" s="23">
        <v>611</v>
      </c>
      <c r="F78" s="23">
        <f>SUM(B78:E78)</f>
        <v>2777</v>
      </c>
    </row>
    <row r="79" spans="1:6" x14ac:dyDescent="0.25">
      <c r="A79" s="22" t="s">
        <v>17</v>
      </c>
      <c r="B79" s="23">
        <v>527</v>
      </c>
      <c r="C79" s="23">
        <v>449</v>
      </c>
      <c r="D79" s="23">
        <v>383</v>
      </c>
      <c r="E79" s="23">
        <v>651</v>
      </c>
      <c r="F79" s="23">
        <f>SUM(B79:E79)</f>
        <v>2010</v>
      </c>
    </row>
    <row r="80" spans="1:6" x14ac:dyDescent="0.25">
      <c r="A80" s="28" t="s">
        <v>0</v>
      </c>
      <c r="B80" s="65">
        <f>SUM(B75:B79)</f>
        <v>3858</v>
      </c>
      <c r="C80" s="65">
        <f>SUM(C75:C79)</f>
        <v>2486</v>
      </c>
      <c r="D80" s="65">
        <f>SUM(D75:D79)</f>
        <v>1761</v>
      </c>
      <c r="E80" s="65">
        <f>SUM(E75:E79)</f>
        <v>1619</v>
      </c>
      <c r="F80" s="24">
        <f>SUM(F75:F79)</f>
        <v>9724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8.6054950751684817E-2</v>
      </c>
      <c r="C82" s="26">
        <f>C75/C80</f>
        <v>0.12349155269509252</v>
      </c>
      <c r="D82" s="26">
        <f>D75/D80</f>
        <v>6.8143100511073251E-2</v>
      </c>
      <c r="E82" s="26">
        <f>E75/E80</f>
        <v>5.6207535515750466E-2</v>
      </c>
      <c r="F82" s="21"/>
    </row>
    <row r="83" spans="1:6" x14ac:dyDescent="0.25">
      <c r="A83" s="22" t="s">
        <v>14</v>
      </c>
      <c r="B83" s="26">
        <f>B76/B80</f>
        <v>0.10342146189735614</v>
      </c>
      <c r="C83" s="26">
        <f>C76/C80</f>
        <v>9.2920353982300891E-2</v>
      </c>
      <c r="D83" s="26">
        <f>D76/D80</f>
        <v>3.3503691084611015E-2</v>
      </c>
      <c r="E83" s="26">
        <f>E76/E80</f>
        <v>2.1618282890673256E-2</v>
      </c>
      <c r="F83" s="21"/>
    </row>
    <row r="84" spans="1:6" x14ac:dyDescent="0.25">
      <c r="A84" s="22" t="s">
        <v>15</v>
      </c>
      <c r="B84" s="26">
        <f>B77/B80</f>
        <v>0.42094349403836184</v>
      </c>
      <c r="C84" s="26">
        <f>C77/C80</f>
        <v>0.37650844730490746</v>
      </c>
      <c r="D84" s="26">
        <f>D77/D80</f>
        <v>0.32481544576944915</v>
      </c>
      <c r="E84" s="26">
        <f>E77/E80</f>
        <v>0.14268066707844348</v>
      </c>
      <c r="F84" s="21"/>
    </row>
    <row r="85" spans="1:6" x14ac:dyDescent="0.25">
      <c r="A85" s="22" t="s">
        <v>16</v>
      </c>
      <c r="B85" s="26">
        <f>B78/B80</f>
        <v>0.25298081907724207</v>
      </c>
      <c r="C85" s="26">
        <f>C78/C80</f>
        <v>0.22646822204344327</v>
      </c>
      <c r="D85" s="26">
        <f>D78/D80</f>
        <v>0.35604770017035775</v>
      </c>
      <c r="E85" s="26">
        <f>E78/E80</f>
        <v>0.37739345274861025</v>
      </c>
      <c r="F85" s="21"/>
    </row>
    <row r="86" spans="1:6" x14ac:dyDescent="0.25">
      <c r="A86" s="22" t="s">
        <v>17</v>
      </c>
      <c r="B86" s="26">
        <f>B79/B80</f>
        <v>0.13659927423535512</v>
      </c>
      <c r="C86" s="26">
        <f>C79/C80</f>
        <v>0.18061142397425584</v>
      </c>
      <c r="D86" s="26">
        <f>D79/D80</f>
        <v>0.2174900624645088</v>
      </c>
      <c r="E86" s="26">
        <f>E79/E80</f>
        <v>0.40210006176652252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55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267</v>
      </c>
      <c r="C98" s="23">
        <v>281</v>
      </c>
      <c r="D98" s="23">
        <v>132</v>
      </c>
      <c r="E98" s="30">
        <v>172</v>
      </c>
      <c r="F98" s="23">
        <f>SUM(B98:E98)</f>
        <v>852</v>
      </c>
    </row>
    <row r="99" spans="1:6" x14ac:dyDescent="0.25">
      <c r="A99" s="22" t="s">
        <v>14</v>
      </c>
      <c r="B99" s="23">
        <v>279</v>
      </c>
      <c r="C99" s="23">
        <v>215</v>
      </c>
      <c r="D99" s="23">
        <v>96</v>
      </c>
      <c r="E99" s="30">
        <v>139</v>
      </c>
      <c r="F99" s="23">
        <f>SUM(B99:E99)</f>
        <v>729</v>
      </c>
    </row>
    <row r="100" spans="1:6" x14ac:dyDescent="0.25">
      <c r="A100" s="22" t="s">
        <v>15</v>
      </c>
      <c r="B100" s="23">
        <v>1489</v>
      </c>
      <c r="C100" s="23">
        <v>1297</v>
      </c>
      <c r="D100" s="23">
        <v>263</v>
      </c>
      <c r="E100" s="30">
        <v>320</v>
      </c>
      <c r="F100" s="23">
        <f>SUM(B100:E100)</f>
        <v>3369</v>
      </c>
    </row>
    <row r="101" spans="1:6" x14ac:dyDescent="0.25">
      <c r="A101" s="22" t="s">
        <v>16</v>
      </c>
      <c r="B101" s="23">
        <v>1100</v>
      </c>
      <c r="C101" s="23">
        <v>1319</v>
      </c>
      <c r="D101" s="23">
        <v>157</v>
      </c>
      <c r="E101" s="30">
        <v>205</v>
      </c>
      <c r="F101" s="23">
        <f>SUM(B101:E101)</f>
        <v>2781</v>
      </c>
    </row>
    <row r="102" spans="1:6" x14ac:dyDescent="0.25">
      <c r="A102" s="22" t="s">
        <v>17</v>
      </c>
      <c r="B102" s="23">
        <v>727</v>
      </c>
      <c r="C102" s="23">
        <v>818</v>
      </c>
      <c r="D102" s="23">
        <v>179</v>
      </c>
      <c r="E102" s="30">
        <v>299</v>
      </c>
      <c r="F102" s="23">
        <f>SUM(B102:E102)</f>
        <v>2023</v>
      </c>
    </row>
    <row r="103" spans="1:6" x14ac:dyDescent="0.25">
      <c r="A103" s="28" t="s">
        <v>0</v>
      </c>
      <c r="B103" s="65">
        <f>SUM(B98:B102)</f>
        <v>3862</v>
      </c>
      <c r="C103" s="65">
        <f>SUM(C98:C102)</f>
        <v>3930</v>
      </c>
      <c r="D103" s="65">
        <f>SUM(D98:D102)</f>
        <v>827</v>
      </c>
      <c r="E103" s="65">
        <f>SUM(E98:E102)</f>
        <v>1135</v>
      </c>
      <c r="F103" s="24">
        <f>SUM(F98:F102)</f>
        <v>9754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6.9135163127912999E-2</v>
      </c>
      <c r="C105" s="26">
        <f>C98/C103</f>
        <v>7.1501272264631044E-2</v>
      </c>
      <c r="D105" s="26">
        <f>D98/D103</f>
        <v>0.15961305925030231</v>
      </c>
      <c r="E105" s="26">
        <f>E98/E103</f>
        <v>0.15154185022026431</v>
      </c>
      <c r="F105" s="21"/>
    </row>
    <row r="106" spans="1:6" x14ac:dyDescent="0.25">
      <c r="A106" s="22" t="s">
        <v>14</v>
      </c>
      <c r="B106" s="26">
        <f>B99/B103</f>
        <v>7.2242361470740549E-2</v>
      </c>
      <c r="C106" s="26">
        <f>C99/C103</f>
        <v>5.4707379134860054E-2</v>
      </c>
      <c r="D106" s="26">
        <f>D99/D103</f>
        <v>0.11608222490931076</v>
      </c>
      <c r="E106" s="26">
        <f>E99/E103</f>
        <v>0.12246696035242291</v>
      </c>
      <c r="F106" s="21"/>
    </row>
    <row r="107" spans="1:6" x14ac:dyDescent="0.25">
      <c r="A107" s="22" t="s">
        <v>15</v>
      </c>
      <c r="B107" s="26">
        <f>B100/B103</f>
        <v>0.38555152770585188</v>
      </c>
      <c r="C107" s="26">
        <f>C100/C103</f>
        <v>0.33002544529262084</v>
      </c>
      <c r="D107" s="26">
        <f>D100/D103</f>
        <v>0.31801692865779929</v>
      </c>
      <c r="E107" s="26">
        <f>E100/E103</f>
        <v>0.28193832599118945</v>
      </c>
      <c r="F107" s="21"/>
    </row>
    <row r="108" spans="1:6" x14ac:dyDescent="0.25">
      <c r="A108" s="22" t="s">
        <v>16</v>
      </c>
      <c r="B108" s="26">
        <f>B101/B103</f>
        <v>0.28482651475919213</v>
      </c>
      <c r="C108" s="26">
        <f>C101/C103</f>
        <v>0.33562340966921117</v>
      </c>
      <c r="D108" s="26">
        <f>D101/D103</f>
        <v>0.18984280532043532</v>
      </c>
      <c r="E108" s="26">
        <f>E101/E103</f>
        <v>0.18061674008810572</v>
      </c>
      <c r="F108" s="21"/>
    </row>
    <row r="109" spans="1:6" x14ac:dyDescent="0.25">
      <c r="A109" s="22" t="s">
        <v>17</v>
      </c>
      <c r="B109" s="26">
        <f>B102/B103</f>
        <v>0.18824443293630244</v>
      </c>
      <c r="C109" s="26">
        <f>C102/C103</f>
        <v>0.20814249363867685</v>
      </c>
      <c r="D109" s="26">
        <f>D102/D103</f>
        <v>0.21644498186215236</v>
      </c>
      <c r="E109" s="26">
        <f>E102/E103</f>
        <v>0.26343612334801764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2018-07-18T21:07:19Z</dcterms:modified>
</cp:coreProperties>
</file>